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6015" windowWidth="25260" windowHeight="6060"/>
  </bookViews>
  <sheets>
    <sheet name="Summary" sheetId="4" r:id="rId1"/>
    <sheet name="RoI Wind" sheetId="3" r:id="rId2"/>
    <sheet name="NI Wind" sheetId="2" r:id="rId3"/>
  </sheets>
  <definedNames>
    <definedName name="RangeCREEPm03" localSheetId="1">#REF!</definedName>
    <definedName name="RangeCREEPm03" localSheetId="0">#REF!</definedName>
    <definedName name="RangeCREEPm03">#REF!</definedName>
    <definedName name="RangeCREEPm04" localSheetId="1">#REF!</definedName>
    <definedName name="RangeCREEPm04" localSheetId="0">#REF!</definedName>
    <definedName name="RangeCREEPm04">#REF!</definedName>
    <definedName name="RangeCREEPm05" localSheetId="1">#REF!</definedName>
    <definedName name="RangeCREEPm05" localSheetId="0">#REF!</definedName>
    <definedName name="RangeCREEPm05">#REF!</definedName>
    <definedName name="RangeCREEPm06" localSheetId="1">#REF!</definedName>
    <definedName name="RangeCREEPm06" localSheetId="0">#REF!</definedName>
    <definedName name="RangeCREEPm06">#REF!</definedName>
    <definedName name="RangeCREEPm07" localSheetId="1">#REF!</definedName>
    <definedName name="RangeCREEPm07" localSheetId="0">#REF!</definedName>
    <definedName name="RangeCREEPm07">#REF!</definedName>
    <definedName name="RangeCREEPm08" localSheetId="1">#REF!</definedName>
    <definedName name="RangeCREEPm08" localSheetId="0">#REF!</definedName>
    <definedName name="RangeCREEPm08">#REF!</definedName>
    <definedName name="RangeCREEPm09" localSheetId="1">#REF!</definedName>
    <definedName name="RangeCREEPm09" localSheetId="0">#REF!</definedName>
    <definedName name="RangeCREEPm09">#REF!</definedName>
  </definedNames>
  <calcPr calcId="125725"/>
</workbook>
</file>

<file path=xl/calcChain.xml><?xml version="1.0" encoding="utf-8"?>
<calcChain xmlns="http://schemas.openxmlformats.org/spreadsheetml/2006/main">
  <c r="D6" i="4"/>
  <c r="C6"/>
  <c r="D5"/>
  <c r="C5"/>
  <c r="M15" i="2" l="1"/>
  <c r="M14"/>
  <c r="M13"/>
  <c r="M12"/>
  <c r="M11"/>
  <c r="M10"/>
  <c r="M9"/>
  <c r="M8"/>
  <c r="M7"/>
  <c r="M6"/>
  <c r="M5"/>
  <c r="M4"/>
  <c r="M16" s="1"/>
  <c r="J16"/>
  <c r="C19"/>
  <c r="F5"/>
  <c r="F6"/>
  <c r="F7"/>
  <c r="F8"/>
  <c r="F9"/>
  <c r="F10"/>
  <c r="F11"/>
  <c r="F12"/>
  <c r="F13"/>
  <c r="F14"/>
  <c r="F15"/>
  <c r="F18"/>
  <c r="F17"/>
  <c r="F16"/>
  <c r="F4"/>
  <c r="F19" s="1"/>
  <c r="J78" i="3"/>
  <c r="M77"/>
  <c r="M76"/>
  <c r="M75"/>
  <c r="M74"/>
  <c r="M73"/>
  <c r="M72"/>
  <c r="M71"/>
  <c r="M70"/>
  <c r="C47"/>
  <c r="F46"/>
  <c r="F45"/>
  <c r="F44"/>
  <c r="F43"/>
  <c r="F42"/>
  <c r="F41"/>
  <c r="F4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78" s="1"/>
  <c r="F39"/>
  <c r="F47" s="1"/>
  <c r="M38"/>
  <c r="F38"/>
  <c r="M37"/>
  <c r="F37"/>
  <c r="M36"/>
  <c r="F36"/>
  <c r="M35"/>
  <c r="F35"/>
  <c r="M34"/>
  <c r="F34"/>
  <c r="M33"/>
  <c r="F33"/>
  <c r="M32"/>
  <c r="F32"/>
  <c r="M31"/>
  <c r="F31"/>
  <c r="M30"/>
  <c r="F30"/>
  <c r="M29"/>
  <c r="F29"/>
  <c r="M28"/>
  <c r="F28"/>
  <c r="M27"/>
  <c r="F27"/>
  <c r="M26"/>
  <c r="F26"/>
  <c r="M25"/>
  <c r="F25"/>
  <c r="M24"/>
  <c r="F24"/>
  <c r="M23"/>
  <c r="F23"/>
  <c r="M22"/>
  <c r="F22"/>
  <c r="M21"/>
  <c r="F21"/>
  <c r="M20"/>
  <c r="F20"/>
  <c r="M19"/>
  <c r="F19"/>
  <c r="M18"/>
  <c r="F18"/>
  <c r="M17"/>
  <c r="F17"/>
  <c r="M16"/>
  <c r="F16"/>
  <c r="M15"/>
  <c r="F15"/>
  <c r="M14"/>
  <c r="F14"/>
  <c r="M13"/>
  <c r="F13"/>
  <c r="M12"/>
  <c r="F12"/>
  <c r="M11"/>
  <c r="F11"/>
  <c r="M10"/>
  <c r="F10"/>
  <c r="M9"/>
  <c r="F9"/>
  <c r="M8"/>
  <c r="F8"/>
  <c r="M7"/>
  <c r="F7"/>
  <c r="M6"/>
  <c r="F6"/>
  <c r="M5"/>
  <c r="F5"/>
  <c r="M4"/>
  <c r="F4"/>
  <c r="D7" i="4" l="1"/>
  <c r="E5"/>
  <c r="E6" l="1"/>
  <c r="E7" s="1"/>
  <c r="C7"/>
</calcChain>
</file>

<file path=xl/sharedStrings.xml><?xml version="1.0" encoding="utf-8"?>
<sst xmlns="http://schemas.openxmlformats.org/spreadsheetml/2006/main" count="183" uniqueCount="142">
  <si>
    <t>Name</t>
  </si>
  <si>
    <t>MEC (MW)</t>
  </si>
  <si>
    <t>Target Connection Date</t>
  </si>
  <si>
    <t>Arklow Banks</t>
  </si>
  <si>
    <t>Altagowlan</t>
  </si>
  <si>
    <t>Ballybane</t>
  </si>
  <si>
    <t>Anarget</t>
  </si>
  <si>
    <t>Ballywater</t>
  </si>
  <si>
    <t>Ballinlough</t>
  </si>
  <si>
    <t>Beam Hill</t>
  </si>
  <si>
    <t>Ballinveny</t>
  </si>
  <si>
    <t>Beale I</t>
  </si>
  <si>
    <t>Beallough</t>
  </si>
  <si>
    <t>Beale II</t>
  </si>
  <si>
    <t>Beenageeha</t>
  </si>
  <si>
    <t>Booltiagh</t>
  </si>
  <si>
    <t>Bellacorrick</t>
  </si>
  <si>
    <t>Cark</t>
  </si>
  <si>
    <t>Black Banks</t>
  </si>
  <si>
    <t>Carnsore</t>
  </si>
  <si>
    <t>Black Banks II</t>
  </si>
  <si>
    <t>Clahane</t>
  </si>
  <si>
    <t>Burtonport</t>
  </si>
  <si>
    <t>Coomacheo</t>
  </si>
  <si>
    <t>Caranne Hill</t>
  </si>
  <si>
    <t>Coomagearlahy</t>
  </si>
  <si>
    <t>Carrig</t>
  </si>
  <si>
    <t>Cuillagh</t>
  </si>
  <si>
    <t>Comhar Chu</t>
  </si>
  <si>
    <t>Curabwee</t>
  </si>
  <si>
    <t>Coomatallin</t>
  </si>
  <si>
    <t>Derrybrien</t>
  </si>
  <si>
    <t>Corneen</t>
  </si>
  <si>
    <t>Gartnaneane II</t>
  </si>
  <si>
    <t>Corrie Mountain</t>
  </si>
  <si>
    <t>Glanlee GL01</t>
  </si>
  <si>
    <t>Cranaloght</t>
  </si>
  <si>
    <t>Golagh</t>
  </si>
  <si>
    <t>Crockahenny</t>
  </si>
  <si>
    <t>Kingsmountain</t>
  </si>
  <si>
    <t>Cronelea</t>
  </si>
  <si>
    <t>Knockawarriga</t>
  </si>
  <si>
    <t>Cronelea Upper</t>
  </si>
  <si>
    <t>Meenachullalan</t>
  </si>
  <si>
    <t>Cuillalea West</t>
  </si>
  <si>
    <t>Meentycat</t>
  </si>
  <si>
    <t>Curraghgraigue</t>
  </si>
  <si>
    <t>Moanmore</t>
  </si>
  <si>
    <t>Drumlough Hill</t>
  </si>
  <si>
    <t>Mountain Lodge</t>
  </si>
  <si>
    <t>Dundalk IT</t>
  </si>
  <si>
    <t>Muingnaminnane</t>
  </si>
  <si>
    <t>Dunmore</t>
  </si>
  <si>
    <t>Raheen Barr</t>
  </si>
  <si>
    <t>Gartnaneane I</t>
  </si>
  <si>
    <t>Ratrussan</t>
  </si>
  <si>
    <t>Geevagh</t>
  </si>
  <si>
    <t>Richfield</t>
  </si>
  <si>
    <t>Glanlee GL02</t>
  </si>
  <si>
    <t>Sorne Hill</t>
  </si>
  <si>
    <t>Glanlee GL03</t>
  </si>
  <si>
    <t>Taurbeg</t>
  </si>
  <si>
    <t>Gneeves</t>
  </si>
  <si>
    <t>Tournafulla</t>
  </si>
  <si>
    <t>Inverin</t>
  </si>
  <si>
    <t>Tournafulla 2</t>
  </si>
  <si>
    <t>Kealkil</t>
  </si>
  <si>
    <t>Tursillagh</t>
  </si>
  <si>
    <t>Kilbranish I</t>
  </si>
  <si>
    <t>Tursillagh II</t>
  </si>
  <si>
    <t>Kilbranish II</t>
  </si>
  <si>
    <t>Killybegs</t>
  </si>
  <si>
    <t>Coomagearlaghy (3)</t>
  </si>
  <si>
    <t>Kilronan</t>
  </si>
  <si>
    <t>Kilvinane</t>
  </si>
  <si>
    <t>Lackan</t>
  </si>
  <si>
    <t>Lahanaght Hill</t>
  </si>
  <si>
    <t>Largan Hill</t>
  </si>
  <si>
    <t>Loughderryduff</t>
  </si>
  <si>
    <t>Lurganboy</t>
  </si>
  <si>
    <t>Meenadreen</t>
  </si>
  <si>
    <t>Meenanilta I</t>
  </si>
  <si>
    <t>Meenanilta II</t>
  </si>
  <si>
    <t>Mienvee</t>
  </si>
  <si>
    <t>Milane Hill</t>
  </si>
  <si>
    <t>Moneenatieve</t>
  </si>
  <si>
    <t>Mount Eagle</t>
  </si>
  <si>
    <t>Mount Eagle 2</t>
  </si>
  <si>
    <t>Mountain Lodge (DSO)</t>
  </si>
  <si>
    <t>Mullinanalt</t>
  </si>
  <si>
    <t>Skehanagh</t>
  </si>
  <si>
    <t>Sonnagh Old</t>
  </si>
  <si>
    <t>Spion Kop</t>
  </si>
  <si>
    <t>Glackmore Hill (3)</t>
  </si>
  <si>
    <t>Knockastanna (1)</t>
  </si>
  <si>
    <t>Glackmore Hill (1)</t>
  </si>
  <si>
    <t>Glackmore Hill (2)</t>
  </si>
  <si>
    <t>Sorne Hill (2)</t>
  </si>
  <si>
    <t>Meenkeeragh (1)</t>
  </si>
  <si>
    <t>Skrine (1)</t>
  </si>
  <si>
    <t>Rahora (1)</t>
  </si>
  <si>
    <t>Flughland (1)</t>
  </si>
  <si>
    <t>Caranne Hill (2)</t>
  </si>
  <si>
    <t>Roosky (1)</t>
  </si>
  <si>
    <t>Elliots Hill</t>
  </si>
  <si>
    <t>Slievenahanagan</t>
  </si>
  <si>
    <t>Corkey</t>
  </si>
  <si>
    <t>Rigged Hill</t>
  </si>
  <si>
    <t>Altahullion</t>
  </si>
  <si>
    <t>Owenreagh</t>
  </si>
  <si>
    <t>Bessy Bell</t>
  </si>
  <si>
    <t>Tappaghan</t>
  </si>
  <si>
    <t>Lendrum's Bridge</t>
  </si>
  <si>
    <t>Callagheen</t>
  </si>
  <si>
    <t>Snugborough</t>
  </si>
  <si>
    <t>Bin Mountain</t>
  </si>
  <si>
    <t>Lough Hill</t>
  </si>
  <si>
    <t>Altahullion 2</t>
  </si>
  <si>
    <t>Wolf Bog</t>
  </si>
  <si>
    <t>Slieve Rushen 2</t>
  </si>
  <si>
    <t>Bessy Bell 2</t>
  </si>
  <si>
    <t>Owenreagh 2</t>
  </si>
  <si>
    <t>Slieve Divena 1</t>
  </si>
  <si>
    <t>Garves</t>
  </si>
  <si>
    <t>ROI</t>
  </si>
  <si>
    <t>NI</t>
  </si>
  <si>
    <t>In Market</t>
  </si>
  <si>
    <t>Non Market</t>
  </si>
  <si>
    <t>Total</t>
  </si>
  <si>
    <t>Slieve Rushen 1</t>
  </si>
  <si>
    <t>Gruig</t>
  </si>
  <si>
    <t>Coomagearlaghy (2)</t>
  </si>
  <si>
    <t>Market Wind</t>
  </si>
  <si>
    <t>Non-Market Wind</t>
  </si>
  <si>
    <t>Time %</t>
  </si>
  <si>
    <t>Time Weighted Wind</t>
  </si>
  <si>
    <t>New Wind 2009</t>
  </si>
  <si>
    <t>New wind 2010</t>
  </si>
  <si>
    <t>Aug - Dec 2009</t>
  </si>
  <si>
    <t>Jul - Dec 2009</t>
  </si>
  <si>
    <t>New Wind 2010</t>
  </si>
  <si>
    <t>Total Wind at end of 2010 (Time Weighted)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</si>
</sst>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ill="1" applyBorder="1"/>
    <xf numFmtId="43" fontId="0" fillId="0" borderId="0" xfId="2" applyFont="1" applyFill="1" applyBorder="1"/>
    <xf numFmtId="0" fontId="3" fillId="0" borderId="0" xfId="0" applyFont="1" applyFill="1" applyBorder="1"/>
    <xf numFmtId="165" fontId="0" fillId="0" borderId="0" xfId="2" applyNumberFormat="1" applyFont="1" applyFill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/>
    <xf numFmtId="0" fontId="6" fillId="0" borderId="0" xfId="0" applyFont="1" applyFill="1" applyBorder="1" applyAlignment="1">
      <alignment horizontal="left"/>
    </xf>
    <xf numFmtId="165" fontId="6" fillId="0" borderId="0" xfId="2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5" fontId="8" fillId="0" borderId="0" xfId="2" applyNumberFormat="1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3" fontId="8" fillId="0" borderId="0" xfId="2" applyFont="1" applyFill="1" applyBorder="1"/>
    <xf numFmtId="0" fontId="5" fillId="2" borderId="1" xfId="0" applyFont="1" applyFill="1" applyBorder="1" applyAlignment="1">
      <alignment horizontal="left" vertical="top" wrapText="1"/>
    </xf>
    <xf numFmtId="165" fontId="5" fillId="2" borderId="1" xfId="2" applyNumberFormat="1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65" fontId="3" fillId="2" borderId="1" xfId="2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/>
    </xf>
    <xf numFmtId="165" fontId="6" fillId="0" borderId="1" xfId="2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165" fontId="0" fillId="0" borderId="1" xfId="2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65" fontId="3" fillId="0" borderId="1" xfId="2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9" fontId="0" fillId="0" borderId="1" xfId="0" applyNumberFormat="1" applyFont="1" applyFill="1" applyBorder="1"/>
    <xf numFmtId="43" fontId="0" fillId="0" borderId="1" xfId="2" applyFont="1" applyFill="1" applyBorder="1"/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0" xfId="0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10" fillId="0" borderId="0" xfId="0" applyFont="1" applyFill="1" applyBorder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"/>
  <sheetViews>
    <sheetView showGridLines="0" tabSelected="1" zoomScale="90" zoomScaleNormal="90" workbookViewId="0">
      <selection activeCell="B24" sqref="B24"/>
    </sheetView>
  </sheetViews>
  <sheetFormatPr defaultRowHeight="15"/>
  <cols>
    <col min="1" max="1" width="5.28515625" style="1" customWidth="1"/>
    <col min="2" max="2" width="9.140625" style="1"/>
    <col min="3" max="5" width="14.5703125" style="44" customWidth="1"/>
    <col min="6" max="7" width="9.140625" style="1"/>
    <col min="8" max="8" width="7" style="1" customWidth="1"/>
    <col min="9" max="10" width="7" customWidth="1"/>
    <col min="11" max="13" width="5.7109375" customWidth="1"/>
    <col min="15" max="15" width="9.5703125" bestFit="1" customWidth="1"/>
    <col min="16" max="16" width="11.5703125" bestFit="1" customWidth="1"/>
    <col min="18" max="18" width="11.28515625" customWidth="1"/>
  </cols>
  <sheetData>
    <row r="2" spans="2:5" ht="15.75">
      <c r="B2" s="49" t="s">
        <v>141</v>
      </c>
    </row>
    <row r="3" spans="2:5">
      <c r="B3" s="3"/>
    </row>
    <row r="4" spans="2:5" ht="28.5" customHeight="1">
      <c r="B4" s="45"/>
      <c r="C4" s="46" t="s">
        <v>126</v>
      </c>
      <c r="D4" s="46" t="s">
        <v>127</v>
      </c>
      <c r="E4" s="46" t="s">
        <v>128</v>
      </c>
    </row>
    <row r="5" spans="2:5" ht="20.25" customHeight="1">
      <c r="B5" s="43" t="s">
        <v>124</v>
      </c>
      <c r="C5" s="47">
        <f>'RoI Wind'!F47</f>
        <v>1204.7216666666668</v>
      </c>
      <c r="D5" s="47">
        <f>'RoI Wind'!M78</f>
        <v>418.74341666666675</v>
      </c>
      <c r="E5" s="47">
        <f>SUM(C5:D5)</f>
        <v>1623.4650833333335</v>
      </c>
    </row>
    <row r="6" spans="2:5" ht="20.25" customHeight="1">
      <c r="B6" s="43" t="s">
        <v>125</v>
      </c>
      <c r="C6" s="47">
        <f>'NI Wind'!F19</f>
        <v>308.98333333333335</v>
      </c>
      <c r="D6" s="47">
        <f>'NI Wind'!M16</f>
        <v>66.400000000000006</v>
      </c>
      <c r="E6" s="47">
        <f>SUM(C6:D6)</f>
        <v>375.38333333333333</v>
      </c>
    </row>
    <row r="7" spans="2:5" ht="20.25" customHeight="1">
      <c r="B7" s="43" t="s">
        <v>128</v>
      </c>
      <c r="C7" s="48">
        <f>SUM(C5:C6)</f>
        <v>1513.7050000000002</v>
      </c>
      <c r="D7" s="48">
        <f t="shared" ref="D7:E7" si="0">SUM(D5:D6)</f>
        <v>485.14341666666678</v>
      </c>
      <c r="E7" s="48">
        <f t="shared" si="0"/>
        <v>1998.8484166666667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16"/>
  <sheetViews>
    <sheetView showGridLines="0" zoomScale="90" zoomScaleNormal="90" workbookViewId="0">
      <selection activeCell="D54" sqref="D54"/>
    </sheetView>
  </sheetViews>
  <sheetFormatPr defaultRowHeight="15"/>
  <cols>
    <col min="1" max="1" width="3.28515625" style="1" customWidth="1"/>
    <col min="2" max="2" width="19.28515625" style="10" bestFit="1" customWidth="1"/>
    <col min="3" max="3" width="10.28515625" style="4" bestFit="1" customWidth="1"/>
    <col min="4" max="4" width="20.7109375" style="6" bestFit="1" customWidth="1"/>
    <col min="5" max="5" width="9.140625" style="7"/>
    <col min="6" max="7" width="11" style="4" customWidth="1"/>
    <col min="8" max="8" width="9.140625" style="6"/>
    <col min="9" max="9" width="26.140625" style="10" bestFit="1" customWidth="1"/>
    <col min="10" max="10" width="10.28515625" style="6" bestFit="1" customWidth="1"/>
    <col min="11" max="11" width="20.7109375" style="6" bestFit="1" customWidth="1"/>
    <col min="12" max="12" width="9.140625" style="6"/>
    <col min="13" max="13" width="9.5703125" style="2" bestFit="1" customWidth="1"/>
    <col min="14" max="15" width="9.140625" style="6"/>
    <col min="16" max="16384" width="9.140625" style="1"/>
  </cols>
  <sheetData>
    <row r="2" spans="2:13" s="18" customFormat="1" ht="18.75">
      <c r="B2" s="16" t="s">
        <v>132</v>
      </c>
      <c r="C2" s="17"/>
      <c r="E2" s="19"/>
      <c r="F2" s="17"/>
      <c r="G2" s="4"/>
      <c r="I2" s="16" t="s">
        <v>133</v>
      </c>
      <c r="J2" s="20"/>
      <c r="M2" s="21"/>
    </row>
    <row r="3" spans="2:13" s="3" customFormat="1" ht="45">
      <c r="B3" s="22" t="s">
        <v>0</v>
      </c>
      <c r="C3" s="23" t="s">
        <v>1</v>
      </c>
      <c r="D3" s="24" t="s">
        <v>2</v>
      </c>
      <c r="E3" s="25" t="s">
        <v>134</v>
      </c>
      <c r="F3" s="26" t="s">
        <v>135</v>
      </c>
      <c r="G3" s="4"/>
      <c r="I3" s="22" t="s">
        <v>0</v>
      </c>
      <c r="J3" s="23" t="s">
        <v>1</v>
      </c>
      <c r="K3" s="24" t="s">
        <v>2</v>
      </c>
      <c r="L3" s="25" t="s">
        <v>134</v>
      </c>
      <c r="M3" s="26" t="s">
        <v>135</v>
      </c>
    </row>
    <row r="4" spans="2:13">
      <c r="B4" s="27" t="s">
        <v>3</v>
      </c>
      <c r="C4" s="28">
        <v>25.2</v>
      </c>
      <c r="D4" s="29"/>
      <c r="E4" s="30">
        <v>1</v>
      </c>
      <c r="F4" s="31">
        <f t="shared" ref="F4:F37" si="0">C4*E4</f>
        <v>25.2</v>
      </c>
      <c r="I4" s="38" t="s">
        <v>4</v>
      </c>
      <c r="J4" s="39">
        <v>7.6</v>
      </c>
      <c r="K4" s="39"/>
      <c r="L4" s="40">
        <v>1</v>
      </c>
      <c r="M4" s="41">
        <f t="shared" ref="M4:M37" si="1">J4*L4</f>
        <v>7.6</v>
      </c>
    </row>
    <row r="5" spans="2:13">
      <c r="B5" s="27" t="s">
        <v>5</v>
      </c>
      <c r="C5" s="28">
        <v>27.95</v>
      </c>
      <c r="D5" s="29"/>
      <c r="E5" s="30">
        <v>1</v>
      </c>
      <c r="F5" s="31">
        <f t="shared" si="0"/>
        <v>27.95</v>
      </c>
      <c r="I5" s="38" t="s">
        <v>6</v>
      </c>
      <c r="J5" s="39">
        <v>3.9</v>
      </c>
      <c r="K5" s="39"/>
      <c r="L5" s="40">
        <v>1</v>
      </c>
      <c r="M5" s="41">
        <f t="shared" si="1"/>
        <v>3.9</v>
      </c>
    </row>
    <row r="6" spans="2:13">
      <c r="B6" s="27" t="s">
        <v>7</v>
      </c>
      <c r="C6" s="28">
        <v>42</v>
      </c>
      <c r="D6" s="29"/>
      <c r="E6" s="30">
        <v>1</v>
      </c>
      <c r="F6" s="31">
        <f t="shared" si="0"/>
        <v>42</v>
      </c>
      <c r="I6" s="38" t="s">
        <v>8</v>
      </c>
      <c r="J6" s="39">
        <v>2.5499999999999998</v>
      </c>
      <c r="K6" s="39"/>
      <c r="L6" s="40">
        <v>1</v>
      </c>
      <c r="M6" s="41">
        <f t="shared" si="1"/>
        <v>2.5499999999999998</v>
      </c>
    </row>
    <row r="7" spans="2:13">
      <c r="B7" s="27" t="s">
        <v>9</v>
      </c>
      <c r="C7" s="28">
        <v>14</v>
      </c>
      <c r="D7" s="29"/>
      <c r="E7" s="30">
        <v>1</v>
      </c>
      <c r="F7" s="31">
        <f t="shared" si="0"/>
        <v>14</v>
      </c>
      <c r="I7" s="38" t="s">
        <v>10</v>
      </c>
      <c r="J7" s="39">
        <v>2.5499999999999998</v>
      </c>
      <c r="K7" s="39"/>
      <c r="L7" s="40">
        <v>1</v>
      </c>
      <c r="M7" s="41">
        <f t="shared" si="1"/>
        <v>2.5499999999999998</v>
      </c>
    </row>
    <row r="8" spans="2:13">
      <c r="B8" s="27" t="s">
        <v>11</v>
      </c>
      <c r="C8" s="28">
        <v>1.65</v>
      </c>
      <c r="D8" s="29"/>
      <c r="E8" s="30">
        <v>1</v>
      </c>
      <c r="F8" s="31">
        <f t="shared" si="0"/>
        <v>1.65</v>
      </c>
      <c r="I8" s="38" t="s">
        <v>12</v>
      </c>
      <c r="J8" s="39">
        <v>1.7</v>
      </c>
      <c r="K8" s="39"/>
      <c r="L8" s="40">
        <v>1</v>
      </c>
      <c r="M8" s="41">
        <f t="shared" si="1"/>
        <v>1.7</v>
      </c>
    </row>
    <row r="9" spans="2:13">
      <c r="B9" s="27" t="s">
        <v>13</v>
      </c>
      <c r="C9" s="28">
        <v>2.5499999999999998</v>
      </c>
      <c r="D9" s="29"/>
      <c r="E9" s="30">
        <v>1</v>
      </c>
      <c r="F9" s="31">
        <f t="shared" si="0"/>
        <v>2.5499999999999998</v>
      </c>
      <c r="I9" s="38" t="s">
        <v>14</v>
      </c>
      <c r="J9" s="39">
        <v>3.96</v>
      </c>
      <c r="K9" s="39"/>
      <c r="L9" s="40">
        <v>1</v>
      </c>
      <c r="M9" s="41">
        <f t="shared" si="1"/>
        <v>3.96</v>
      </c>
    </row>
    <row r="10" spans="2:13">
      <c r="B10" s="27" t="s">
        <v>15</v>
      </c>
      <c r="C10" s="28">
        <v>19.45</v>
      </c>
      <c r="D10" s="29"/>
      <c r="E10" s="30">
        <v>1</v>
      </c>
      <c r="F10" s="31">
        <f t="shared" si="0"/>
        <v>19.45</v>
      </c>
      <c r="I10" s="38" t="s">
        <v>16</v>
      </c>
      <c r="J10" s="39">
        <v>6.45</v>
      </c>
      <c r="K10" s="39"/>
      <c r="L10" s="40">
        <v>1</v>
      </c>
      <c r="M10" s="41">
        <f t="shared" si="1"/>
        <v>6.45</v>
      </c>
    </row>
    <row r="11" spans="2:13">
      <c r="B11" s="27" t="s">
        <v>17</v>
      </c>
      <c r="C11" s="28">
        <v>15</v>
      </c>
      <c r="D11" s="29"/>
      <c r="E11" s="30">
        <v>1</v>
      </c>
      <c r="F11" s="31">
        <f t="shared" si="0"/>
        <v>15</v>
      </c>
      <c r="I11" s="38" t="s">
        <v>18</v>
      </c>
      <c r="J11" s="39">
        <v>3.4</v>
      </c>
      <c r="K11" s="39"/>
      <c r="L11" s="40">
        <v>1</v>
      </c>
      <c r="M11" s="41">
        <f t="shared" si="1"/>
        <v>3.4</v>
      </c>
    </row>
    <row r="12" spans="2:13">
      <c r="B12" s="27" t="s">
        <v>19</v>
      </c>
      <c r="C12" s="28">
        <v>11.9</v>
      </c>
      <c r="D12" s="29"/>
      <c r="E12" s="30">
        <v>1</v>
      </c>
      <c r="F12" s="31">
        <f t="shared" si="0"/>
        <v>11.9</v>
      </c>
      <c r="I12" s="38" t="s">
        <v>20</v>
      </c>
      <c r="J12" s="39">
        <v>6.8</v>
      </c>
      <c r="K12" s="39"/>
      <c r="L12" s="40">
        <v>1</v>
      </c>
      <c r="M12" s="41">
        <f t="shared" si="1"/>
        <v>6.8</v>
      </c>
    </row>
    <row r="13" spans="2:13">
      <c r="B13" s="27" t="s">
        <v>21</v>
      </c>
      <c r="C13" s="28">
        <v>37.799999999999997</v>
      </c>
      <c r="D13" s="29"/>
      <c r="E13" s="30">
        <v>1</v>
      </c>
      <c r="F13" s="31">
        <f t="shared" si="0"/>
        <v>37.799999999999997</v>
      </c>
      <c r="I13" s="38" t="s">
        <v>22</v>
      </c>
      <c r="J13" s="39">
        <v>0.66</v>
      </c>
      <c r="K13" s="39"/>
      <c r="L13" s="40">
        <v>1</v>
      </c>
      <c r="M13" s="41">
        <f t="shared" si="1"/>
        <v>0.66</v>
      </c>
    </row>
    <row r="14" spans="2:13">
      <c r="B14" s="27" t="s">
        <v>23</v>
      </c>
      <c r="C14" s="28">
        <v>41.22</v>
      </c>
      <c r="D14" s="29"/>
      <c r="E14" s="30">
        <v>1</v>
      </c>
      <c r="F14" s="31">
        <f t="shared" si="0"/>
        <v>41.22</v>
      </c>
      <c r="I14" s="38" t="s">
        <v>24</v>
      </c>
      <c r="J14" s="39">
        <v>3.4</v>
      </c>
      <c r="K14" s="39"/>
      <c r="L14" s="40">
        <v>1</v>
      </c>
      <c r="M14" s="41">
        <f t="shared" si="1"/>
        <v>3.4</v>
      </c>
    </row>
    <row r="15" spans="2:13">
      <c r="B15" s="27" t="s">
        <v>25</v>
      </c>
      <c r="C15" s="28">
        <v>42.5</v>
      </c>
      <c r="D15" s="29"/>
      <c r="E15" s="30">
        <v>1</v>
      </c>
      <c r="F15" s="31">
        <f t="shared" si="0"/>
        <v>42.5</v>
      </c>
      <c r="I15" s="38" t="s">
        <v>26</v>
      </c>
      <c r="J15" s="39">
        <v>2.5499999999999998</v>
      </c>
      <c r="K15" s="39"/>
      <c r="L15" s="40">
        <v>1</v>
      </c>
      <c r="M15" s="41">
        <f t="shared" si="1"/>
        <v>2.5499999999999998</v>
      </c>
    </row>
    <row r="16" spans="2:13">
      <c r="B16" s="27" t="s">
        <v>27</v>
      </c>
      <c r="C16" s="28">
        <v>11.88</v>
      </c>
      <c r="D16" s="29"/>
      <c r="E16" s="30">
        <v>1</v>
      </c>
      <c r="F16" s="31">
        <f t="shared" si="0"/>
        <v>11.88</v>
      </c>
      <c r="I16" s="38" t="s">
        <v>28</v>
      </c>
      <c r="J16" s="39">
        <v>0.67500000000000004</v>
      </c>
      <c r="K16" s="39"/>
      <c r="L16" s="40">
        <v>1</v>
      </c>
      <c r="M16" s="41">
        <f t="shared" si="1"/>
        <v>0.67500000000000004</v>
      </c>
    </row>
    <row r="17" spans="2:13">
      <c r="B17" s="27" t="s">
        <v>29</v>
      </c>
      <c r="C17" s="28">
        <v>4.62</v>
      </c>
      <c r="D17" s="29"/>
      <c r="E17" s="30">
        <v>1</v>
      </c>
      <c r="F17" s="31">
        <f t="shared" si="0"/>
        <v>4.62</v>
      </c>
      <c r="I17" s="38" t="s">
        <v>30</v>
      </c>
      <c r="J17" s="39">
        <v>5.95</v>
      </c>
      <c r="K17" s="39"/>
      <c r="L17" s="40">
        <v>1</v>
      </c>
      <c r="M17" s="41">
        <f t="shared" si="1"/>
        <v>5.95</v>
      </c>
    </row>
    <row r="18" spans="2:13">
      <c r="B18" s="27" t="s">
        <v>31</v>
      </c>
      <c r="C18" s="28">
        <v>59.5</v>
      </c>
      <c r="D18" s="29"/>
      <c r="E18" s="30">
        <v>1</v>
      </c>
      <c r="F18" s="31">
        <f t="shared" si="0"/>
        <v>59.5</v>
      </c>
      <c r="I18" s="38" t="s">
        <v>32</v>
      </c>
      <c r="J18" s="39">
        <v>3</v>
      </c>
      <c r="K18" s="39"/>
      <c r="L18" s="40">
        <v>1</v>
      </c>
      <c r="M18" s="41">
        <f t="shared" si="1"/>
        <v>3</v>
      </c>
    </row>
    <row r="19" spans="2:13">
      <c r="B19" s="27" t="s">
        <v>33</v>
      </c>
      <c r="C19" s="28">
        <v>10.5</v>
      </c>
      <c r="D19" s="29"/>
      <c r="E19" s="30">
        <v>1</v>
      </c>
      <c r="F19" s="31">
        <f t="shared" si="0"/>
        <v>10.5</v>
      </c>
      <c r="I19" s="38" t="s">
        <v>34</v>
      </c>
      <c r="J19" s="39">
        <v>4.8</v>
      </c>
      <c r="K19" s="39"/>
      <c r="L19" s="40">
        <v>1</v>
      </c>
      <c r="M19" s="41">
        <f t="shared" si="1"/>
        <v>4.8</v>
      </c>
    </row>
    <row r="20" spans="2:13">
      <c r="B20" s="27" t="s">
        <v>35</v>
      </c>
      <c r="C20" s="28">
        <v>18</v>
      </c>
      <c r="D20" s="29"/>
      <c r="E20" s="30">
        <v>1</v>
      </c>
      <c r="F20" s="31">
        <f t="shared" si="0"/>
        <v>18</v>
      </c>
      <c r="I20" s="38" t="s">
        <v>36</v>
      </c>
      <c r="J20" s="39">
        <v>4.9800000000000004</v>
      </c>
      <c r="K20" s="39"/>
      <c r="L20" s="40">
        <v>1</v>
      </c>
      <c r="M20" s="41">
        <f t="shared" si="1"/>
        <v>4.9800000000000004</v>
      </c>
    </row>
    <row r="21" spans="2:13">
      <c r="B21" s="27" t="s">
        <v>37</v>
      </c>
      <c r="C21" s="28">
        <v>15</v>
      </c>
      <c r="D21" s="29"/>
      <c r="E21" s="30">
        <v>1</v>
      </c>
      <c r="F21" s="31">
        <f t="shared" si="0"/>
        <v>15</v>
      </c>
      <c r="I21" s="38" t="s">
        <v>38</v>
      </c>
      <c r="J21" s="39">
        <v>5</v>
      </c>
      <c r="K21" s="39"/>
      <c r="L21" s="40">
        <v>1</v>
      </c>
      <c r="M21" s="41">
        <f t="shared" si="1"/>
        <v>5</v>
      </c>
    </row>
    <row r="22" spans="2:13">
      <c r="B22" s="27" t="s">
        <v>39</v>
      </c>
      <c r="C22" s="28">
        <v>23.75</v>
      </c>
      <c r="D22" s="29"/>
      <c r="E22" s="30">
        <v>1</v>
      </c>
      <c r="F22" s="31">
        <f t="shared" si="0"/>
        <v>23.75</v>
      </c>
      <c r="I22" s="38" t="s">
        <v>40</v>
      </c>
      <c r="J22" s="39">
        <v>4.9989999999999997</v>
      </c>
      <c r="K22" s="39"/>
      <c r="L22" s="40">
        <v>1</v>
      </c>
      <c r="M22" s="41">
        <f t="shared" si="1"/>
        <v>4.9989999999999997</v>
      </c>
    </row>
    <row r="23" spans="2:13">
      <c r="B23" s="27" t="s">
        <v>41</v>
      </c>
      <c r="C23" s="28">
        <v>22.5</v>
      </c>
      <c r="D23" s="29"/>
      <c r="E23" s="30">
        <v>1</v>
      </c>
      <c r="F23" s="31">
        <f t="shared" si="0"/>
        <v>22.5</v>
      </c>
      <c r="I23" s="38" t="s">
        <v>42</v>
      </c>
      <c r="J23" s="39">
        <v>2.5499999999999998</v>
      </c>
      <c r="K23" s="39"/>
      <c r="L23" s="40">
        <v>1</v>
      </c>
      <c r="M23" s="41">
        <f t="shared" si="1"/>
        <v>2.5499999999999998</v>
      </c>
    </row>
    <row r="24" spans="2:13">
      <c r="B24" s="27" t="s">
        <v>43</v>
      </c>
      <c r="C24" s="28">
        <v>11.9</v>
      </c>
      <c r="D24" s="29"/>
      <c r="E24" s="30">
        <v>1</v>
      </c>
      <c r="F24" s="31">
        <f t="shared" si="0"/>
        <v>11.9</v>
      </c>
      <c r="I24" s="38" t="s">
        <v>44</v>
      </c>
      <c r="J24" s="39">
        <v>3.4</v>
      </c>
      <c r="K24" s="39"/>
      <c r="L24" s="40">
        <v>1</v>
      </c>
      <c r="M24" s="41">
        <f t="shared" si="1"/>
        <v>3.4</v>
      </c>
    </row>
    <row r="25" spans="2:13">
      <c r="B25" s="27" t="s">
        <v>45</v>
      </c>
      <c r="C25" s="28">
        <v>70.959999999999994</v>
      </c>
      <c r="D25" s="29"/>
      <c r="E25" s="30">
        <v>1</v>
      </c>
      <c r="F25" s="31">
        <f t="shared" si="0"/>
        <v>70.959999999999994</v>
      </c>
      <c r="I25" s="38" t="s">
        <v>46</v>
      </c>
      <c r="J25" s="39">
        <v>2.5499999999999998</v>
      </c>
      <c r="K25" s="39"/>
      <c r="L25" s="40">
        <v>1</v>
      </c>
      <c r="M25" s="41">
        <f t="shared" si="1"/>
        <v>2.5499999999999998</v>
      </c>
    </row>
    <row r="26" spans="2:13">
      <c r="B26" s="27" t="s">
        <v>47</v>
      </c>
      <c r="C26" s="28">
        <v>12.6</v>
      </c>
      <c r="D26" s="29"/>
      <c r="E26" s="30">
        <v>1</v>
      </c>
      <c r="F26" s="31">
        <f t="shared" si="0"/>
        <v>12.6</v>
      </c>
      <c r="I26" s="38" t="s">
        <v>48</v>
      </c>
      <c r="J26" s="39">
        <v>4.8</v>
      </c>
      <c r="K26" s="39"/>
      <c r="L26" s="40">
        <v>1</v>
      </c>
      <c r="M26" s="41">
        <f t="shared" si="1"/>
        <v>4.8</v>
      </c>
    </row>
    <row r="27" spans="2:13">
      <c r="B27" s="27" t="s">
        <v>49</v>
      </c>
      <c r="C27" s="28">
        <v>30.62</v>
      </c>
      <c r="D27" s="29"/>
      <c r="E27" s="30">
        <v>1</v>
      </c>
      <c r="F27" s="31">
        <f t="shared" si="0"/>
        <v>30.62</v>
      </c>
      <c r="I27" s="38" t="s">
        <v>50</v>
      </c>
      <c r="J27" s="39">
        <v>0.5</v>
      </c>
      <c r="K27" s="39"/>
      <c r="L27" s="40">
        <v>1</v>
      </c>
      <c r="M27" s="41">
        <f t="shared" si="1"/>
        <v>0.5</v>
      </c>
    </row>
    <row r="28" spans="2:13">
      <c r="B28" s="27" t="s">
        <v>51</v>
      </c>
      <c r="C28" s="28">
        <v>15.3</v>
      </c>
      <c r="D28" s="29"/>
      <c r="E28" s="30">
        <v>1</v>
      </c>
      <c r="F28" s="31">
        <f t="shared" si="0"/>
        <v>15.3</v>
      </c>
      <c r="I28" s="38" t="s">
        <v>52</v>
      </c>
      <c r="J28" s="39">
        <v>1.7</v>
      </c>
      <c r="K28" s="39"/>
      <c r="L28" s="40">
        <v>1</v>
      </c>
      <c r="M28" s="41">
        <f t="shared" si="1"/>
        <v>1.7</v>
      </c>
    </row>
    <row r="29" spans="2:13">
      <c r="B29" s="27" t="s">
        <v>53</v>
      </c>
      <c r="C29" s="28">
        <v>18.7</v>
      </c>
      <c r="D29" s="29"/>
      <c r="E29" s="30">
        <v>1</v>
      </c>
      <c r="F29" s="31">
        <f t="shared" si="0"/>
        <v>18.7</v>
      </c>
      <c r="I29" s="38" t="s">
        <v>54</v>
      </c>
      <c r="J29" s="39">
        <v>4.5</v>
      </c>
      <c r="K29" s="39"/>
      <c r="L29" s="40">
        <v>1</v>
      </c>
      <c r="M29" s="41">
        <f t="shared" si="1"/>
        <v>4.5</v>
      </c>
    </row>
    <row r="30" spans="2:13">
      <c r="B30" s="27" t="s">
        <v>55</v>
      </c>
      <c r="C30" s="28">
        <v>48</v>
      </c>
      <c r="D30" s="29"/>
      <c r="E30" s="30">
        <v>1</v>
      </c>
      <c r="F30" s="31">
        <f t="shared" si="0"/>
        <v>48</v>
      </c>
      <c r="I30" s="38" t="s">
        <v>56</v>
      </c>
      <c r="J30" s="39">
        <v>4.95</v>
      </c>
      <c r="K30" s="39"/>
      <c r="L30" s="40">
        <v>1</v>
      </c>
      <c r="M30" s="41">
        <f t="shared" si="1"/>
        <v>4.95</v>
      </c>
    </row>
    <row r="31" spans="2:13">
      <c r="B31" s="27" t="s">
        <v>57</v>
      </c>
      <c r="C31" s="28">
        <v>27</v>
      </c>
      <c r="D31" s="29"/>
      <c r="E31" s="30">
        <v>1</v>
      </c>
      <c r="F31" s="31">
        <f t="shared" si="0"/>
        <v>27</v>
      </c>
      <c r="I31" s="38" t="s">
        <v>58</v>
      </c>
      <c r="J31" s="39">
        <v>6.8</v>
      </c>
      <c r="K31" s="39"/>
      <c r="L31" s="40">
        <v>1</v>
      </c>
      <c r="M31" s="41">
        <f t="shared" si="1"/>
        <v>6.8</v>
      </c>
    </row>
    <row r="32" spans="2:13">
      <c r="B32" s="27" t="s">
        <v>59</v>
      </c>
      <c r="C32" s="28">
        <v>31.5</v>
      </c>
      <c r="D32" s="29"/>
      <c r="E32" s="30">
        <v>1</v>
      </c>
      <c r="F32" s="31">
        <f t="shared" si="0"/>
        <v>31.5</v>
      </c>
      <c r="I32" s="38" t="s">
        <v>60</v>
      </c>
      <c r="J32" s="39">
        <v>5</v>
      </c>
      <c r="K32" s="39"/>
      <c r="L32" s="40">
        <v>1</v>
      </c>
      <c r="M32" s="41">
        <f t="shared" si="1"/>
        <v>5</v>
      </c>
    </row>
    <row r="33" spans="2:13">
      <c r="B33" s="27" t="s">
        <v>61</v>
      </c>
      <c r="C33" s="28">
        <v>25.3</v>
      </c>
      <c r="D33" s="29"/>
      <c r="E33" s="30">
        <v>1</v>
      </c>
      <c r="F33" s="31">
        <f t="shared" si="0"/>
        <v>25.3</v>
      </c>
      <c r="I33" s="38" t="s">
        <v>62</v>
      </c>
      <c r="J33" s="39">
        <v>9.35</v>
      </c>
      <c r="K33" s="39"/>
      <c r="L33" s="40">
        <v>1</v>
      </c>
      <c r="M33" s="41">
        <f t="shared" si="1"/>
        <v>9.35</v>
      </c>
    </row>
    <row r="34" spans="2:13">
      <c r="B34" s="27" t="s">
        <v>63</v>
      </c>
      <c r="C34" s="28">
        <v>7.6</v>
      </c>
      <c r="D34" s="29"/>
      <c r="E34" s="30">
        <v>1</v>
      </c>
      <c r="F34" s="31">
        <f t="shared" si="0"/>
        <v>7.6</v>
      </c>
      <c r="I34" s="38" t="s">
        <v>64</v>
      </c>
      <c r="J34" s="39">
        <v>3.3</v>
      </c>
      <c r="K34" s="39"/>
      <c r="L34" s="40">
        <v>1</v>
      </c>
      <c r="M34" s="41">
        <f t="shared" si="1"/>
        <v>3.3</v>
      </c>
    </row>
    <row r="35" spans="2:13">
      <c r="B35" s="27" t="s">
        <v>65</v>
      </c>
      <c r="C35" s="28">
        <v>17.2</v>
      </c>
      <c r="D35" s="29"/>
      <c r="E35" s="30">
        <v>1</v>
      </c>
      <c r="F35" s="31">
        <f t="shared" si="0"/>
        <v>17.2</v>
      </c>
      <c r="I35" s="38" t="s">
        <v>66</v>
      </c>
      <c r="J35" s="39">
        <v>8.5</v>
      </c>
      <c r="K35" s="39"/>
      <c r="L35" s="40">
        <v>1</v>
      </c>
      <c r="M35" s="41">
        <f t="shared" si="1"/>
        <v>8.5</v>
      </c>
    </row>
    <row r="36" spans="2:13">
      <c r="B36" s="27" t="s">
        <v>67</v>
      </c>
      <c r="C36" s="28">
        <v>15.18</v>
      </c>
      <c r="D36" s="29"/>
      <c r="E36" s="30">
        <v>1</v>
      </c>
      <c r="F36" s="31">
        <f t="shared" si="0"/>
        <v>15.18</v>
      </c>
      <c r="I36" s="38" t="s">
        <v>68</v>
      </c>
      <c r="J36" s="39">
        <v>2.4950000000000001</v>
      </c>
      <c r="K36" s="39"/>
      <c r="L36" s="40">
        <v>1</v>
      </c>
      <c r="M36" s="41">
        <f t="shared" si="1"/>
        <v>2.4950000000000001</v>
      </c>
    </row>
    <row r="37" spans="2:13">
      <c r="B37" s="27" t="s">
        <v>69</v>
      </c>
      <c r="C37" s="28">
        <v>6.8</v>
      </c>
      <c r="D37" s="29"/>
      <c r="E37" s="30">
        <v>1</v>
      </c>
      <c r="F37" s="31">
        <f t="shared" si="0"/>
        <v>6.8</v>
      </c>
      <c r="I37" s="38" t="s">
        <v>70</v>
      </c>
      <c r="J37" s="39">
        <v>2.4950000000000001</v>
      </c>
      <c r="K37" s="39"/>
      <c r="L37" s="40">
        <v>1</v>
      </c>
      <c r="M37" s="41">
        <f t="shared" si="1"/>
        <v>2.4950000000000001</v>
      </c>
    </row>
    <row r="38" spans="2:13">
      <c r="B38" s="27" t="s">
        <v>131</v>
      </c>
      <c r="C38" s="28">
        <v>8.5</v>
      </c>
      <c r="D38" s="29"/>
      <c r="E38" s="30">
        <v>1</v>
      </c>
      <c r="F38" s="31">
        <f>C38*E38</f>
        <v>8.5</v>
      </c>
      <c r="I38" s="38" t="s">
        <v>71</v>
      </c>
      <c r="J38" s="39">
        <v>2.5499999999999998</v>
      </c>
      <c r="K38" s="39"/>
      <c r="L38" s="40">
        <v>1</v>
      </c>
      <c r="M38" s="41">
        <f>J38*L38</f>
        <v>2.5499999999999998</v>
      </c>
    </row>
    <row r="39" spans="2:13">
      <c r="B39" s="27" t="s">
        <v>72</v>
      </c>
      <c r="C39" s="28">
        <v>30</v>
      </c>
      <c r="D39" s="29"/>
      <c r="E39" s="30">
        <v>1</v>
      </c>
      <c r="F39" s="31">
        <f t="shared" ref="F39" si="2">C39*E39</f>
        <v>30</v>
      </c>
      <c r="I39" s="38" t="s">
        <v>73</v>
      </c>
      <c r="J39" s="39">
        <v>5</v>
      </c>
      <c r="K39" s="39"/>
      <c r="L39" s="40">
        <v>1</v>
      </c>
      <c r="M39" s="41">
        <f t="shared" ref="M39:M72" si="3">J39*L39</f>
        <v>5</v>
      </c>
    </row>
    <row r="40" spans="2:13">
      <c r="B40" s="27" t="s">
        <v>136</v>
      </c>
      <c r="C40" s="31">
        <v>290.27499999999998</v>
      </c>
      <c r="D40" s="37" t="s">
        <v>139</v>
      </c>
      <c r="E40" s="30">
        <v>1</v>
      </c>
      <c r="F40" s="31">
        <f t="shared" ref="F40:F46" si="4">C40*E40</f>
        <v>290.27499999999998</v>
      </c>
      <c r="I40" s="38" t="s">
        <v>74</v>
      </c>
      <c r="J40" s="39">
        <v>4.5</v>
      </c>
      <c r="K40" s="39"/>
      <c r="L40" s="40">
        <v>1</v>
      </c>
      <c r="M40" s="41">
        <f t="shared" si="3"/>
        <v>4.5</v>
      </c>
    </row>
    <row r="41" spans="2:13">
      <c r="B41" s="27" t="s">
        <v>137</v>
      </c>
      <c r="C41" s="31">
        <v>24.65</v>
      </c>
      <c r="D41" s="29">
        <v>40179</v>
      </c>
      <c r="E41" s="30">
        <v>1</v>
      </c>
      <c r="F41" s="31">
        <f t="shared" si="4"/>
        <v>24.65</v>
      </c>
      <c r="I41" s="38" t="s">
        <v>75</v>
      </c>
      <c r="J41" s="39">
        <v>6</v>
      </c>
      <c r="K41" s="39"/>
      <c r="L41" s="40">
        <v>1</v>
      </c>
      <c r="M41" s="41">
        <f t="shared" si="3"/>
        <v>6</v>
      </c>
    </row>
    <row r="42" spans="2:13">
      <c r="B42" s="27" t="s">
        <v>137</v>
      </c>
      <c r="C42" s="31">
        <v>15</v>
      </c>
      <c r="D42" s="29">
        <v>40238</v>
      </c>
      <c r="E42" s="30">
        <v>0.83333333333333337</v>
      </c>
      <c r="F42" s="31">
        <f t="shared" si="4"/>
        <v>12.5</v>
      </c>
      <c r="I42" s="38" t="s">
        <v>76</v>
      </c>
      <c r="J42" s="39">
        <v>4.25</v>
      </c>
      <c r="K42" s="39"/>
      <c r="L42" s="40">
        <v>1</v>
      </c>
      <c r="M42" s="41">
        <f t="shared" si="3"/>
        <v>4.25</v>
      </c>
    </row>
    <row r="43" spans="2:13">
      <c r="B43" s="27" t="s">
        <v>137</v>
      </c>
      <c r="C43" s="31">
        <v>68</v>
      </c>
      <c r="D43" s="29">
        <v>40330</v>
      </c>
      <c r="E43" s="30">
        <v>0.58333333333333337</v>
      </c>
      <c r="F43" s="31">
        <f t="shared" si="4"/>
        <v>39.666666666666671</v>
      </c>
      <c r="I43" s="38" t="s">
        <v>77</v>
      </c>
      <c r="J43" s="39">
        <v>5.94</v>
      </c>
      <c r="K43" s="39"/>
      <c r="L43" s="40">
        <v>1</v>
      </c>
      <c r="M43" s="41">
        <f t="shared" si="3"/>
        <v>5.94</v>
      </c>
    </row>
    <row r="44" spans="2:13">
      <c r="B44" s="27" t="s">
        <v>137</v>
      </c>
      <c r="C44" s="31">
        <v>24</v>
      </c>
      <c r="D44" s="29">
        <v>40422</v>
      </c>
      <c r="E44" s="30">
        <v>0.33333333333333331</v>
      </c>
      <c r="F44" s="31">
        <f t="shared" si="4"/>
        <v>8</v>
      </c>
      <c r="I44" s="38" t="s">
        <v>78</v>
      </c>
      <c r="J44" s="39">
        <v>7.65</v>
      </c>
      <c r="K44" s="39"/>
      <c r="L44" s="40">
        <v>1</v>
      </c>
      <c r="M44" s="41">
        <f t="shared" si="3"/>
        <v>7.65</v>
      </c>
    </row>
    <row r="45" spans="2:13">
      <c r="B45" s="27" t="s">
        <v>137</v>
      </c>
      <c r="C45" s="31">
        <v>18</v>
      </c>
      <c r="D45" s="29">
        <v>40483</v>
      </c>
      <c r="E45" s="30">
        <v>0.16666666666666666</v>
      </c>
      <c r="F45" s="31">
        <f t="shared" si="4"/>
        <v>3</v>
      </c>
      <c r="I45" s="38" t="s">
        <v>79</v>
      </c>
      <c r="J45" s="39">
        <v>4.99</v>
      </c>
      <c r="K45" s="39"/>
      <c r="L45" s="40">
        <v>1</v>
      </c>
      <c r="M45" s="41">
        <f t="shared" si="3"/>
        <v>4.99</v>
      </c>
    </row>
    <row r="46" spans="2:13">
      <c r="B46" s="27" t="s">
        <v>137</v>
      </c>
      <c r="C46" s="31">
        <v>30</v>
      </c>
      <c r="D46" s="29">
        <v>40513</v>
      </c>
      <c r="E46" s="30">
        <v>8.3333333333333329E-2</v>
      </c>
      <c r="F46" s="31">
        <f t="shared" si="4"/>
        <v>2.5</v>
      </c>
      <c r="I46" s="38" t="s">
        <v>80</v>
      </c>
      <c r="J46" s="39">
        <v>3.4</v>
      </c>
      <c r="K46" s="39"/>
      <c r="L46" s="40">
        <v>1</v>
      </c>
      <c r="M46" s="41">
        <f t="shared" si="3"/>
        <v>3.4</v>
      </c>
    </row>
    <row r="47" spans="2:13">
      <c r="B47" s="33" t="s">
        <v>128</v>
      </c>
      <c r="C47" s="34">
        <f>SUM(C4:C46)</f>
        <v>1294.0550000000001</v>
      </c>
      <c r="D47" s="35"/>
      <c r="E47" s="36"/>
      <c r="F47" s="34">
        <f>SUM(F4:F46)</f>
        <v>1204.7216666666668</v>
      </c>
      <c r="G47" s="5"/>
      <c r="I47" s="38" t="s">
        <v>81</v>
      </c>
      <c r="J47" s="39">
        <v>2.5499999999999998</v>
      </c>
      <c r="K47" s="39"/>
      <c r="L47" s="40">
        <v>1</v>
      </c>
      <c r="M47" s="41">
        <f t="shared" si="3"/>
        <v>2.5499999999999998</v>
      </c>
    </row>
    <row r="48" spans="2:13">
      <c r="B48" s="12"/>
      <c r="C48" s="13"/>
      <c r="D48" s="14"/>
      <c r="E48" s="8"/>
      <c r="I48" s="38" t="s">
        <v>82</v>
      </c>
      <c r="J48" s="39">
        <v>2.4500000000000002</v>
      </c>
      <c r="K48" s="39"/>
      <c r="L48" s="40">
        <v>1</v>
      </c>
      <c r="M48" s="41">
        <f t="shared" si="3"/>
        <v>2.4500000000000002</v>
      </c>
    </row>
    <row r="49" spans="2:13">
      <c r="B49" s="12"/>
      <c r="C49" s="13"/>
      <c r="D49" s="14"/>
      <c r="E49" s="8"/>
      <c r="I49" s="38" t="s">
        <v>83</v>
      </c>
      <c r="J49" s="39">
        <v>0.85</v>
      </c>
      <c r="K49" s="39"/>
      <c r="L49" s="40">
        <v>1</v>
      </c>
      <c r="M49" s="41">
        <f t="shared" si="3"/>
        <v>0.85</v>
      </c>
    </row>
    <row r="50" spans="2:13">
      <c r="B50" s="12"/>
      <c r="C50" s="13"/>
      <c r="D50" s="14"/>
      <c r="E50" s="8"/>
      <c r="I50" s="38" t="s">
        <v>84</v>
      </c>
      <c r="J50" s="39">
        <v>5.94</v>
      </c>
      <c r="K50" s="39"/>
      <c r="L50" s="40">
        <v>1</v>
      </c>
      <c r="M50" s="41">
        <f t="shared" si="3"/>
        <v>5.94</v>
      </c>
    </row>
    <row r="51" spans="2:13">
      <c r="B51" s="12"/>
      <c r="C51" s="13"/>
      <c r="D51" s="14"/>
      <c r="E51" s="8"/>
      <c r="I51" s="38" t="s">
        <v>85</v>
      </c>
      <c r="J51" s="39">
        <v>3.96</v>
      </c>
      <c r="K51" s="39"/>
      <c r="L51" s="40">
        <v>1</v>
      </c>
      <c r="M51" s="41">
        <f t="shared" si="3"/>
        <v>3.96</v>
      </c>
    </row>
    <row r="52" spans="2:13">
      <c r="B52" s="12"/>
      <c r="C52" s="13"/>
      <c r="D52" s="14"/>
      <c r="E52" s="8"/>
      <c r="I52" s="38" t="s">
        <v>86</v>
      </c>
      <c r="J52" s="39">
        <v>5.0999999999999996</v>
      </c>
      <c r="K52" s="39"/>
      <c r="L52" s="40">
        <v>1</v>
      </c>
      <c r="M52" s="41">
        <f t="shared" si="3"/>
        <v>5.0999999999999996</v>
      </c>
    </row>
    <row r="53" spans="2:13">
      <c r="B53" s="12"/>
      <c r="C53" s="13"/>
      <c r="D53" s="14"/>
      <c r="E53" s="8"/>
      <c r="I53" s="38" t="s">
        <v>87</v>
      </c>
      <c r="J53" s="39">
        <v>1.7</v>
      </c>
      <c r="K53" s="39"/>
      <c r="L53" s="40">
        <v>1</v>
      </c>
      <c r="M53" s="41">
        <f t="shared" si="3"/>
        <v>1.7</v>
      </c>
    </row>
    <row r="54" spans="2:13">
      <c r="B54" s="12"/>
      <c r="C54" s="13"/>
      <c r="D54" s="14"/>
      <c r="E54" s="8"/>
      <c r="I54" s="38" t="s">
        <v>88</v>
      </c>
      <c r="J54" s="39">
        <v>3</v>
      </c>
      <c r="K54" s="39"/>
      <c r="L54" s="40">
        <v>1</v>
      </c>
      <c r="M54" s="41">
        <f t="shared" si="3"/>
        <v>3</v>
      </c>
    </row>
    <row r="55" spans="2:13">
      <c r="B55" s="12"/>
      <c r="C55" s="13"/>
      <c r="D55" s="14"/>
      <c r="E55" s="8"/>
      <c r="I55" s="38" t="s">
        <v>89</v>
      </c>
      <c r="J55" s="39">
        <v>7.5</v>
      </c>
      <c r="K55" s="39"/>
      <c r="L55" s="40">
        <v>1</v>
      </c>
      <c r="M55" s="41">
        <f t="shared" si="3"/>
        <v>7.5</v>
      </c>
    </row>
    <row r="56" spans="2:13">
      <c r="B56" s="12"/>
      <c r="C56" s="13"/>
      <c r="D56" s="14"/>
      <c r="E56" s="8"/>
      <c r="I56" s="38" t="s">
        <v>90</v>
      </c>
      <c r="J56" s="39">
        <v>4.25</v>
      </c>
      <c r="K56" s="39"/>
      <c r="L56" s="40">
        <v>1</v>
      </c>
      <c r="M56" s="41">
        <f t="shared" si="3"/>
        <v>4.25</v>
      </c>
    </row>
    <row r="57" spans="2:13">
      <c r="B57" s="12"/>
      <c r="C57" s="13"/>
      <c r="D57" s="14"/>
      <c r="E57" s="8"/>
      <c r="I57" s="38" t="s">
        <v>91</v>
      </c>
      <c r="J57" s="39">
        <v>7.65</v>
      </c>
      <c r="K57" s="39"/>
      <c r="L57" s="40">
        <v>1</v>
      </c>
      <c r="M57" s="41">
        <f t="shared" si="3"/>
        <v>7.65</v>
      </c>
    </row>
    <row r="58" spans="2:13">
      <c r="B58" s="12"/>
      <c r="C58" s="13"/>
      <c r="D58" s="14"/>
      <c r="E58" s="8"/>
      <c r="I58" s="38" t="s">
        <v>92</v>
      </c>
      <c r="J58" s="39">
        <v>1.2</v>
      </c>
      <c r="K58" s="39"/>
      <c r="L58" s="40">
        <v>1</v>
      </c>
      <c r="M58" s="41">
        <f t="shared" si="3"/>
        <v>1.2</v>
      </c>
    </row>
    <row r="59" spans="2:13">
      <c r="B59" s="12"/>
      <c r="C59" s="13"/>
      <c r="D59" s="14"/>
      <c r="E59" s="8"/>
      <c r="I59" s="38" t="s">
        <v>93</v>
      </c>
      <c r="J59" s="39">
        <v>0.3</v>
      </c>
      <c r="K59" s="29"/>
      <c r="L59" s="40">
        <v>1</v>
      </c>
      <c r="M59" s="41">
        <f t="shared" si="3"/>
        <v>0.3</v>
      </c>
    </row>
    <row r="60" spans="2:13">
      <c r="B60" s="12"/>
      <c r="C60" s="13"/>
      <c r="D60" s="14"/>
      <c r="E60" s="8"/>
      <c r="I60" s="27" t="s">
        <v>94</v>
      </c>
      <c r="J60" s="42">
        <v>7.5</v>
      </c>
      <c r="K60" s="29"/>
      <c r="L60" s="40">
        <v>1</v>
      </c>
      <c r="M60" s="41">
        <f t="shared" si="3"/>
        <v>7.5</v>
      </c>
    </row>
    <row r="61" spans="2:13">
      <c r="I61" s="27" t="s">
        <v>95</v>
      </c>
      <c r="J61" s="42">
        <v>0.6</v>
      </c>
      <c r="K61" s="29"/>
      <c r="L61" s="40">
        <v>1</v>
      </c>
      <c r="M61" s="41">
        <f t="shared" si="3"/>
        <v>0.6</v>
      </c>
    </row>
    <row r="62" spans="2:13">
      <c r="B62" s="12"/>
      <c r="D62" s="11"/>
      <c r="E62" s="8"/>
      <c r="I62" s="27" t="s">
        <v>96</v>
      </c>
      <c r="J62" s="42">
        <v>1.4</v>
      </c>
      <c r="K62" s="29"/>
      <c r="L62" s="40">
        <v>1</v>
      </c>
      <c r="M62" s="41">
        <f t="shared" si="3"/>
        <v>1.4</v>
      </c>
    </row>
    <row r="63" spans="2:13">
      <c r="B63" s="12"/>
      <c r="D63" s="14"/>
      <c r="E63" s="8"/>
      <c r="I63" s="27" t="s">
        <v>97</v>
      </c>
      <c r="J63" s="42">
        <v>7.4</v>
      </c>
      <c r="K63" s="29"/>
      <c r="L63" s="40">
        <v>1</v>
      </c>
      <c r="M63" s="41">
        <f t="shared" si="3"/>
        <v>7.4</v>
      </c>
    </row>
    <row r="64" spans="2:13">
      <c r="B64" s="12"/>
      <c r="D64" s="14"/>
      <c r="E64" s="8"/>
      <c r="I64" s="27" t="s">
        <v>98</v>
      </c>
      <c r="J64" s="42">
        <v>4.2</v>
      </c>
      <c r="K64" s="29"/>
      <c r="L64" s="40">
        <v>1</v>
      </c>
      <c r="M64" s="41">
        <f t="shared" si="3"/>
        <v>4.2</v>
      </c>
    </row>
    <row r="65" spans="2:13">
      <c r="B65" s="12"/>
      <c r="D65" s="14"/>
      <c r="E65" s="8"/>
      <c r="I65" s="27" t="s">
        <v>100</v>
      </c>
      <c r="J65" s="42">
        <v>4.25</v>
      </c>
      <c r="K65" s="29"/>
      <c r="L65" s="40">
        <v>1</v>
      </c>
      <c r="M65" s="41">
        <f t="shared" si="3"/>
        <v>4.25</v>
      </c>
    </row>
    <row r="66" spans="2:13">
      <c r="B66" s="12"/>
      <c r="D66" s="14"/>
      <c r="E66" s="8"/>
      <c r="I66" s="27" t="s">
        <v>99</v>
      </c>
      <c r="J66" s="42">
        <v>5</v>
      </c>
      <c r="K66" s="29"/>
      <c r="L66" s="40">
        <v>1</v>
      </c>
      <c r="M66" s="41">
        <f t="shared" si="3"/>
        <v>5</v>
      </c>
    </row>
    <row r="67" spans="2:13">
      <c r="B67" s="12"/>
      <c r="D67" s="14"/>
      <c r="E67" s="8"/>
      <c r="I67" s="27" t="s">
        <v>102</v>
      </c>
      <c r="J67" s="42">
        <v>1.6</v>
      </c>
      <c r="K67" s="29"/>
      <c r="L67" s="40">
        <v>1</v>
      </c>
      <c r="M67" s="41">
        <f t="shared" si="3"/>
        <v>1.6</v>
      </c>
    </row>
    <row r="68" spans="2:13">
      <c r="B68" s="12"/>
      <c r="D68" s="14"/>
      <c r="E68" s="8"/>
      <c r="I68" s="27" t="s">
        <v>103</v>
      </c>
      <c r="J68" s="42">
        <v>3.6</v>
      </c>
      <c r="K68" s="29"/>
      <c r="L68" s="40">
        <v>1</v>
      </c>
      <c r="M68" s="41">
        <f t="shared" si="3"/>
        <v>3.6</v>
      </c>
    </row>
    <row r="69" spans="2:13">
      <c r="I69" s="27" t="s">
        <v>101</v>
      </c>
      <c r="J69" s="42">
        <v>9.1999999999999993</v>
      </c>
      <c r="K69" s="29"/>
      <c r="L69" s="40">
        <v>1</v>
      </c>
      <c r="M69" s="41">
        <f t="shared" si="3"/>
        <v>9.1999999999999993</v>
      </c>
    </row>
    <row r="70" spans="2:13">
      <c r="I70" s="27" t="s">
        <v>136</v>
      </c>
      <c r="J70" s="31">
        <v>63.238999999999997</v>
      </c>
      <c r="K70" s="32" t="s">
        <v>138</v>
      </c>
      <c r="L70" s="30">
        <v>1</v>
      </c>
      <c r="M70" s="31">
        <f t="shared" si="3"/>
        <v>63.238999999999997</v>
      </c>
    </row>
    <row r="71" spans="2:13">
      <c r="I71" s="27" t="s">
        <v>137</v>
      </c>
      <c r="J71" s="31">
        <v>50.24</v>
      </c>
      <c r="K71" s="29">
        <v>40179</v>
      </c>
      <c r="L71" s="30">
        <v>1</v>
      </c>
      <c r="M71" s="31">
        <f t="shared" si="3"/>
        <v>50.24</v>
      </c>
    </row>
    <row r="72" spans="2:13">
      <c r="I72" s="27" t="s">
        <v>137</v>
      </c>
      <c r="J72" s="31">
        <v>12.65</v>
      </c>
      <c r="K72" s="29">
        <v>40238</v>
      </c>
      <c r="L72" s="30">
        <v>0.83333333333333337</v>
      </c>
      <c r="M72" s="31">
        <f t="shared" si="3"/>
        <v>10.541666666666668</v>
      </c>
    </row>
    <row r="73" spans="2:13">
      <c r="I73" s="27" t="s">
        <v>137</v>
      </c>
      <c r="J73" s="31">
        <v>9.25</v>
      </c>
      <c r="K73" s="29">
        <v>40299</v>
      </c>
      <c r="L73" s="30">
        <v>0.66666666666666663</v>
      </c>
      <c r="M73" s="31">
        <f>J73*L73</f>
        <v>6.1666666666666661</v>
      </c>
    </row>
    <row r="74" spans="2:13">
      <c r="I74" s="27" t="s">
        <v>137</v>
      </c>
      <c r="J74" s="31">
        <v>13.25</v>
      </c>
      <c r="K74" s="29">
        <v>40330</v>
      </c>
      <c r="L74" s="30">
        <v>0.58333333333333337</v>
      </c>
      <c r="M74" s="31">
        <f>J74*L74</f>
        <v>7.729166666666667</v>
      </c>
    </row>
    <row r="75" spans="2:13">
      <c r="I75" s="27" t="s">
        <v>137</v>
      </c>
      <c r="J75" s="31">
        <v>4.4989999999999997</v>
      </c>
      <c r="K75" s="29">
        <v>40391</v>
      </c>
      <c r="L75" s="30">
        <v>0.41666666666666669</v>
      </c>
      <c r="M75" s="31">
        <f>J75*L75</f>
        <v>1.8745833333333333</v>
      </c>
    </row>
    <row r="76" spans="2:13">
      <c r="I76" s="27" t="s">
        <v>137</v>
      </c>
      <c r="J76" s="31">
        <v>14</v>
      </c>
      <c r="K76" s="29">
        <v>40422</v>
      </c>
      <c r="L76" s="30">
        <v>0.33333333333333331</v>
      </c>
      <c r="M76" s="31">
        <f>J76*L76</f>
        <v>4.6666666666666661</v>
      </c>
    </row>
    <row r="77" spans="2:13">
      <c r="I77" s="27" t="s">
        <v>137</v>
      </c>
      <c r="J77" s="31">
        <v>5.95</v>
      </c>
      <c r="K77" s="29">
        <v>40483</v>
      </c>
      <c r="L77" s="30">
        <v>0.16666666666666666</v>
      </c>
      <c r="M77" s="31">
        <f>J77*L77</f>
        <v>0.9916666666666667</v>
      </c>
    </row>
    <row r="78" spans="2:13">
      <c r="I78" s="33" t="s">
        <v>128</v>
      </c>
      <c r="J78" s="34">
        <f>SUM(J4:J77)</f>
        <v>446.37200000000001</v>
      </c>
      <c r="K78" s="35"/>
      <c r="L78" s="36"/>
      <c r="M78" s="34">
        <f>SUM(M4:M77)</f>
        <v>418.74341666666675</v>
      </c>
    </row>
    <row r="79" spans="2:13">
      <c r="I79" s="12"/>
      <c r="J79" s="15"/>
      <c r="K79" s="14"/>
      <c r="L79" s="9"/>
    </row>
    <row r="80" spans="2:13">
      <c r="I80" s="12"/>
      <c r="J80" s="15"/>
      <c r="K80" s="14"/>
      <c r="L80" s="9"/>
    </row>
    <row r="81" spans="9:12">
      <c r="I81" s="12"/>
      <c r="J81" s="15"/>
      <c r="K81" s="14"/>
      <c r="L81" s="9"/>
    </row>
    <row r="82" spans="9:12">
      <c r="I82" s="12"/>
      <c r="J82" s="15"/>
      <c r="K82" s="14"/>
      <c r="L82" s="9"/>
    </row>
    <row r="83" spans="9:12">
      <c r="I83" s="12"/>
      <c r="J83" s="15"/>
      <c r="K83" s="14"/>
      <c r="L83" s="9"/>
    </row>
    <row r="84" spans="9:12">
      <c r="I84" s="12"/>
      <c r="J84" s="15"/>
      <c r="K84" s="14"/>
      <c r="L84" s="9"/>
    </row>
    <row r="85" spans="9:12">
      <c r="I85" s="12"/>
      <c r="J85" s="15"/>
      <c r="K85" s="14"/>
      <c r="L85" s="9"/>
    </row>
    <row r="86" spans="9:12">
      <c r="I86" s="12"/>
      <c r="J86" s="15"/>
      <c r="K86" s="14"/>
      <c r="L86" s="9"/>
    </row>
    <row r="87" spans="9:12">
      <c r="I87" s="12"/>
      <c r="J87" s="15"/>
      <c r="K87" s="14"/>
      <c r="L87" s="9"/>
    </row>
    <row r="88" spans="9:12">
      <c r="I88" s="12"/>
      <c r="J88" s="15"/>
      <c r="K88" s="14"/>
      <c r="L88" s="9"/>
    </row>
    <row r="89" spans="9:12">
      <c r="I89" s="12"/>
      <c r="J89" s="15"/>
      <c r="K89" s="14"/>
      <c r="L89" s="9"/>
    </row>
    <row r="90" spans="9:12">
      <c r="I90" s="12"/>
      <c r="J90" s="15"/>
      <c r="K90" s="14"/>
      <c r="L90" s="9"/>
    </row>
    <row r="91" spans="9:12">
      <c r="I91" s="12"/>
      <c r="J91" s="15"/>
      <c r="K91" s="14"/>
      <c r="L91" s="9"/>
    </row>
    <row r="92" spans="9:12">
      <c r="I92" s="12"/>
      <c r="J92" s="15"/>
      <c r="K92" s="14"/>
      <c r="L92" s="9"/>
    </row>
    <row r="93" spans="9:12">
      <c r="I93" s="12"/>
      <c r="J93" s="15"/>
      <c r="K93" s="14"/>
      <c r="L93" s="9"/>
    </row>
    <row r="94" spans="9:12">
      <c r="I94" s="12"/>
      <c r="J94" s="15"/>
      <c r="K94" s="14"/>
      <c r="L94" s="9"/>
    </row>
    <row r="95" spans="9:12">
      <c r="I95" s="12"/>
      <c r="J95" s="15"/>
      <c r="K95" s="14"/>
      <c r="L95" s="9"/>
    </row>
    <row r="96" spans="9:12">
      <c r="I96" s="12"/>
      <c r="J96" s="15"/>
      <c r="K96" s="14"/>
      <c r="L96" s="9"/>
    </row>
    <row r="97" spans="9:12">
      <c r="I97" s="12"/>
      <c r="J97" s="15"/>
      <c r="K97" s="14"/>
      <c r="L97" s="9"/>
    </row>
    <row r="98" spans="9:12">
      <c r="I98" s="12"/>
      <c r="J98" s="15"/>
      <c r="K98" s="14"/>
      <c r="L98" s="9"/>
    </row>
    <row r="99" spans="9:12">
      <c r="I99" s="12"/>
      <c r="J99" s="15"/>
      <c r="K99" s="14"/>
      <c r="L99" s="9"/>
    </row>
    <row r="100" spans="9:12">
      <c r="I100" s="12"/>
      <c r="J100" s="15"/>
      <c r="K100" s="14"/>
      <c r="L100" s="9"/>
    </row>
    <row r="101" spans="9:12">
      <c r="I101" s="12"/>
      <c r="J101" s="15"/>
      <c r="K101" s="14"/>
      <c r="L101" s="9"/>
    </row>
    <row r="102" spans="9:12">
      <c r="I102" s="12"/>
      <c r="J102" s="15"/>
      <c r="K102" s="14"/>
      <c r="L102" s="9"/>
    </row>
    <row r="103" spans="9:12">
      <c r="I103" s="12"/>
      <c r="J103" s="15"/>
      <c r="K103" s="14"/>
      <c r="L103" s="9"/>
    </row>
    <row r="104" spans="9:12">
      <c r="I104" s="12"/>
      <c r="J104" s="15"/>
      <c r="K104" s="14"/>
      <c r="L104" s="9"/>
    </row>
    <row r="105" spans="9:12">
      <c r="I105" s="12"/>
      <c r="J105" s="15"/>
      <c r="K105" s="14"/>
      <c r="L105" s="9"/>
    </row>
    <row r="106" spans="9:12">
      <c r="I106" s="12"/>
      <c r="J106" s="15"/>
      <c r="K106" s="14"/>
      <c r="L106" s="9"/>
    </row>
    <row r="107" spans="9:12">
      <c r="I107" s="12"/>
      <c r="J107" s="15"/>
      <c r="K107" s="14"/>
      <c r="L107" s="9"/>
    </row>
    <row r="108" spans="9:12">
      <c r="I108" s="12"/>
      <c r="J108" s="15"/>
      <c r="K108" s="14"/>
      <c r="L108" s="9"/>
    </row>
    <row r="109" spans="9:12">
      <c r="I109" s="12"/>
      <c r="J109" s="15"/>
      <c r="K109" s="14"/>
      <c r="L109" s="9"/>
    </row>
    <row r="110" spans="9:12">
      <c r="I110" s="12"/>
      <c r="J110" s="15"/>
      <c r="K110" s="14"/>
      <c r="L110" s="9"/>
    </row>
    <row r="111" spans="9:12">
      <c r="I111" s="12"/>
      <c r="J111" s="15"/>
      <c r="K111" s="14"/>
      <c r="L111" s="9"/>
    </row>
    <row r="112" spans="9:12">
      <c r="I112" s="12"/>
      <c r="J112" s="15"/>
      <c r="K112" s="14"/>
      <c r="L112" s="9"/>
    </row>
    <row r="113" spans="9:12">
      <c r="I113" s="12"/>
      <c r="J113" s="15"/>
      <c r="K113" s="14"/>
      <c r="L113" s="9"/>
    </row>
    <row r="114" spans="9:12">
      <c r="I114" s="12"/>
      <c r="J114" s="15"/>
      <c r="K114" s="14"/>
      <c r="L114" s="9"/>
    </row>
    <row r="115" spans="9:12">
      <c r="I115" s="12"/>
      <c r="J115" s="15"/>
      <c r="K115" s="14"/>
      <c r="L115" s="9"/>
    </row>
    <row r="116" spans="9:12">
      <c r="I116" s="12"/>
      <c r="J116" s="15"/>
      <c r="K116" s="14"/>
      <c r="L116" s="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116"/>
  <sheetViews>
    <sheetView showGridLines="0" zoomScale="90" zoomScaleNormal="90" workbookViewId="0">
      <selection activeCell="F14" sqref="F14"/>
    </sheetView>
  </sheetViews>
  <sheetFormatPr defaultRowHeight="15"/>
  <cols>
    <col min="1" max="1" width="3.28515625" customWidth="1"/>
    <col min="2" max="2" width="19.28515625" style="10" bestFit="1" customWidth="1"/>
    <col min="3" max="3" width="10.28515625" style="4" bestFit="1" customWidth="1"/>
    <col min="4" max="4" width="20.7109375" style="6" bestFit="1" customWidth="1"/>
    <col min="5" max="5" width="9.140625" style="7"/>
    <col min="6" max="7" width="11" style="4" customWidth="1"/>
    <col min="8" max="8" width="9.140625" style="6" customWidth="1"/>
    <col min="9" max="9" width="26.140625" style="10" customWidth="1"/>
    <col min="10" max="10" width="10.28515625" style="6" customWidth="1"/>
    <col min="11" max="11" width="19.42578125" style="6" customWidth="1"/>
    <col min="12" max="12" width="9.140625" style="6" customWidth="1"/>
    <col min="13" max="13" width="9.5703125" style="2" customWidth="1"/>
  </cols>
  <sheetData>
    <row r="1" spans="2:13" ht="10.5" customHeight="1"/>
    <row r="2" spans="2:13" ht="18.75">
      <c r="B2" s="16" t="s">
        <v>132</v>
      </c>
      <c r="C2" s="17"/>
      <c r="D2" s="18"/>
      <c r="E2" s="19"/>
      <c r="F2" s="17"/>
      <c r="H2" s="18"/>
      <c r="I2" s="16" t="s">
        <v>133</v>
      </c>
      <c r="J2" s="20"/>
      <c r="K2" s="18"/>
      <c r="L2" s="18"/>
      <c r="M2" s="21"/>
    </row>
    <row r="3" spans="2:13" ht="45">
      <c r="B3" s="22" t="s">
        <v>0</v>
      </c>
      <c r="C3" s="23" t="s">
        <v>1</v>
      </c>
      <c r="D3" s="24" t="s">
        <v>2</v>
      </c>
      <c r="E3" s="25" t="s">
        <v>134</v>
      </c>
      <c r="F3" s="26" t="s">
        <v>135</v>
      </c>
      <c r="H3" s="3"/>
      <c r="I3" s="22" t="s">
        <v>0</v>
      </c>
      <c r="J3" s="23" t="s">
        <v>1</v>
      </c>
      <c r="K3" s="24" t="s">
        <v>2</v>
      </c>
      <c r="L3" s="25" t="s">
        <v>134</v>
      </c>
      <c r="M3" s="26" t="s">
        <v>135</v>
      </c>
    </row>
    <row r="4" spans="2:13">
      <c r="B4" s="27" t="s">
        <v>112</v>
      </c>
      <c r="C4" s="28">
        <v>13.2</v>
      </c>
      <c r="D4" s="29"/>
      <c r="E4" s="30">
        <v>1</v>
      </c>
      <c r="F4" s="31">
        <f t="shared" ref="F4" si="0">C4*E4</f>
        <v>13.2</v>
      </c>
      <c r="I4" s="38" t="s">
        <v>106</v>
      </c>
      <c r="J4" s="39">
        <v>5</v>
      </c>
      <c r="K4" s="39"/>
      <c r="L4" s="30">
        <v>1</v>
      </c>
      <c r="M4" s="31">
        <f t="shared" ref="M4:M14" si="1">J4*L4</f>
        <v>5</v>
      </c>
    </row>
    <row r="5" spans="2:13">
      <c r="B5" s="27" t="s">
        <v>108</v>
      </c>
      <c r="C5" s="28">
        <v>26</v>
      </c>
      <c r="D5" s="29"/>
      <c r="E5" s="30">
        <v>1</v>
      </c>
      <c r="F5" s="31">
        <f t="shared" ref="F5:F15" si="2">C5*E5</f>
        <v>26</v>
      </c>
      <c r="I5" s="38" t="s">
        <v>107</v>
      </c>
      <c r="J5" s="39">
        <v>5</v>
      </c>
      <c r="K5" s="39"/>
      <c r="L5" s="30">
        <v>1</v>
      </c>
      <c r="M5" s="31">
        <f t="shared" si="1"/>
        <v>5</v>
      </c>
    </row>
    <row r="6" spans="2:13">
      <c r="B6" s="27" t="s">
        <v>114</v>
      </c>
      <c r="C6" s="28">
        <v>13.5</v>
      </c>
      <c r="D6" s="29"/>
      <c r="E6" s="30">
        <v>1</v>
      </c>
      <c r="F6" s="31">
        <f t="shared" si="2"/>
        <v>13.5</v>
      </c>
      <c r="I6" s="38" t="s">
        <v>104</v>
      </c>
      <c r="J6" s="39">
        <v>5</v>
      </c>
      <c r="K6" s="39"/>
      <c r="L6" s="30">
        <v>1</v>
      </c>
      <c r="M6" s="31">
        <f t="shared" si="1"/>
        <v>5</v>
      </c>
    </row>
    <row r="7" spans="2:13">
      <c r="B7" s="27" t="s">
        <v>111</v>
      </c>
      <c r="C7" s="28">
        <v>19.5</v>
      </c>
      <c r="D7" s="29"/>
      <c r="E7" s="30">
        <v>1</v>
      </c>
      <c r="F7" s="31">
        <f t="shared" si="2"/>
        <v>19.5</v>
      </c>
      <c r="I7" s="38" t="s">
        <v>110</v>
      </c>
      <c r="J7" s="39">
        <v>5</v>
      </c>
      <c r="K7" s="39"/>
      <c r="L7" s="30">
        <v>1</v>
      </c>
      <c r="M7" s="31">
        <f t="shared" si="1"/>
        <v>5</v>
      </c>
    </row>
    <row r="8" spans="2:13">
      <c r="B8" s="27" t="s">
        <v>113</v>
      </c>
      <c r="C8" s="28">
        <v>16.899999999999999</v>
      </c>
      <c r="D8" s="29"/>
      <c r="E8" s="30">
        <v>1</v>
      </c>
      <c r="F8" s="31">
        <f t="shared" si="2"/>
        <v>16.899999999999999</v>
      </c>
      <c r="I8" s="38" t="s">
        <v>109</v>
      </c>
      <c r="J8" s="39">
        <v>5.5</v>
      </c>
      <c r="K8" s="39"/>
      <c r="L8" s="30">
        <v>1</v>
      </c>
      <c r="M8" s="31">
        <f t="shared" si="1"/>
        <v>5.5</v>
      </c>
    </row>
    <row r="9" spans="2:13">
      <c r="B9" s="27" t="s">
        <v>117</v>
      </c>
      <c r="C9" s="28">
        <v>11.7</v>
      </c>
      <c r="D9" s="29"/>
      <c r="E9" s="30">
        <v>1</v>
      </c>
      <c r="F9" s="31">
        <f t="shared" si="2"/>
        <v>11.7</v>
      </c>
      <c r="I9" s="38" t="s">
        <v>105</v>
      </c>
      <c r="J9" s="39">
        <v>1</v>
      </c>
      <c r="K9" s="39"/>
      <c r="L9" s="30">
        <v>1</v>
      </c>
      <c r="M9" s="31">
        <f t="shared" si="1"/>
        <v>1</v>
      </c>
    </row>
    <row r="10" spans="2:13">
      <c r="B10" s="27" t="s">
        <v>129</v>
      </c>
      <c r="C10" s="28">
        <v>27</v>
      </c>
      <c r="D10" s="29"/>
      <c r="E10" s="30">
        <v>1</v>
      </c>
      <c r="F10" s="31">
        <f t="shared" si="2"/>
        <v>27</v>
      </c>
      <c r="I10" s="38" t="s">
        <v>115</v>
      </c>
      <c r="J10" s="39">
        <v>9</v>
      </c>
      <c r="K10" s="39"/>
      <c r="L10" s="30">
        <v>1</v>
      </c>
      <c r="M10" s="31">
        <f t="shared" si="1"/>
        <v>9</v>
      </c>
    </row>
    <row r="11" spans="2:13">
      <c r="B11" s="27" t="s">
        <v>118</v>
      </c>
      <c r="C11" s="28">
        <v>10</v>
      </c>
      <c r="D11" s="29"/>
      <c r="E11" s="30">
        <v>1</v>
      </c>
      <c r="F11" s="31">
        <f t="shared" si="2"/>
        <v>10</v>
      </c>
      <c r="I11" s="38" t="s">
        <v>116</v>
      </c>
      <c r="J11" s="39">
        <v>7.8</v>
      </c>
      <c r="K11" s="39"/>
      <c r="L11" s="30">
        <v>1</v>
      </c>
      <c r="M11" s="31">
        <f t="shared" si="1"/>
        <v>7.8</v>
      </c>
    </row>
    <row r="12" spans="2:13">
      <c r="B12" s="27" t="s">
        <v>119</v>
      </c>
      <c r="C12" s="28">
        <v>27</v>
      </c>
      <c r="D12" s="29"/>
      <c r="E12" s="30">
        <v>1</v>
      </c>
      <c r="F12" s="31">
        <f t="shared" si="2"/>
        <v>27</v>
      </c>
      <c r="I12" s="38" t="s">
        <v>120</v>
      </c>
      <c r="J12" s="39">
        <v>9</v>
      </c>
      <c r="K12" s="39"/>
      <c r="L12" s="30">
        <v>1</v>
      </c>
      <c r="M12" s="31">
        <f t="shared" si="1"/>
        <v>9</v>
      </c>
    </row>
    <row r="13" spans="2:13">
      <c r="B13" s="27" t="s">
        <v>122</v>
      </c>
      <c r="C13" s="28">
        <v>30</v>
      </c>
      <c r="D13" s="29"/>
      <c r="E13" s="30">
        <v>1</v>
      </c>
      <c r="F13" s="31">
        <f t="shared" si="2"/>
        <v>30</v>
      </c>
      <c r="I13" s="38" t="s">
        <v>121</v>
      </c>
      <c r="J13" s="39">
        <v>5.0999999999999996</v>
      </c>
      <c r="K13" s="39"/>
      <c r="L13" s="30">
        <v>1</v>
      </c>
      <c r="M13" s="31">
        <f t="shared" si="1"/>
        <v>5.0999999999999996</v>
      </c>
    </row>
    <row r="14" spans="2:13">
      <c r="B14" s="27" t="s">
        <v>123</v>
      </c>
      <c r="C14" s="28">
        <v>15</v>
      </c>
      <c r="D14" s="29"/>
      <c r="E14" s="30">
        <v>1</v>
      </c>
      <c r="F14" s="31">
        <f t="shared" si="2"/>
        <v>15</v>
      </c>
      <c r="I14" s="27" t="s">
        <v>136</v>
      </c>
      <c r="J14" s="31">
        <v>9</v>
      </c>
      <c r="K14" s="37" t="s">
        <v>139</v>
      </c>
      <c r="L14" s="30">
        <v>1</v>
      </c>
      <c r="M14" s="31">
        <f t="shared" si="1"/>
        <v>9</v>
      </c>
    </row>
    <row r="15" spans="2:13">
      <c r="B15" s="27" t="s">
        <v>130</v>
      </c>
      <c r="C15" s="28">
        <v>25</v>
      </c>
      <c r="D15" s="29"/>
      <c r="E15" s="30">
        <v>1</v>
      </c>
      <c r="F15" s="31">
        <f t="shared" si="2"/>
        <v>25</v>
      </c>
      <c r="I15" s="27" t="s">
        <v>140</v>
      </c>
      <c r="J15" s="31">
        <v>0</v>
      </c>
      <c r="K15" s="37"/>
      <c r="L15" s="30">
        <v>0</v>
      </c>
      <c r="M15" s="31">
        <f t="shared" ref="M15" si="3">J15*L15</f>
        <v>0</v>
      </c>
    </row>
    <row r="16" spans="2:13">
      <c r="B16" s="27" t="s">
        <v>136</v>
      </c>
      <c r="C16" s="31">
        <v>38</v>
      </c>
      <c r="D16" s="37" t="s">
        <v>139</v>
      </c>
      <c r="E16" s="30">
        <v>1</v>
      </c>
      <c r="F16" s="31">
        <f>C16*E16</f>
        <v>38</v>
      </c>
      <c r="I16" s="33" t="s">
        <v>128</v>
      </c>
      <c r="J16" s="34">
        <f>SUM(J4:J14)</f>
        <v>66.400000000000006</v>
      </c>
      <c r="K16" s="35"/>
      <c r="L16" s="36"/>
      <c r="M16" s="34">
        <f>SUM(M4:M14)</f>
        <v>66.400000000000006</v>
      </c>
    </row>
    <row r="17" spans="2:13">
      <c r="B17" s="27" t="s">
        <v>137</v>
      </c>
      <c r="C17" s="31">
        <v>50.6</v>
      </c>
      <c r="D17" s="29">
        <v>40330</v>
      </c>
      <c r="E17" s="30">
        <v>0.58333333333333337</v>
      </c>
      <c r="F17" s="31">
        <f>C17*E17</f>
        <v>29.516666666666669</v>
      </c>
      <c r="I17" s="6"/>
      <c r="M17" s="6"/>
    </row>
    <row r="18" spans="2:13">
      <c r="B18" s="27" t="s">
        <v>137</v>
      </c>
      <c r="C18" s="31">
        <v>20</v>
      </c>
      <c r="D18" s="29">
        <v>40422</v>
      </c>
      <c r="E18" s="30">
        <v>0.33333333333333331</v>
      </c>
      <c r="F18" s="31">
        <f>C18*E18</f>
        <v>6.6666666666666661</v>
      </c>
      <c r="I18" s="6"/>
      <c r="M18" s="6"/>
    </row>
    <row r="19" spans="2:13">
      <c r="B19" s="33" t="s">
        <v>128</v>
      </c>
      <c r="C19" s="34">
        <f>SUM(C4:C18)</f>
        <v>343.40000000000003</v>
      </c>
      <c r="D19" s="35"/>
      <c r="E19" s="36"/>
      <c r="F19" s="34">
        <f>SUM(F4:F18)</f>
        <v>308.98333333333335</v>
      </c>
      <c r="I19" s="6"/>
      <c r="M19" s="6"/>
    </row>
    <row r="20" spans="2:13">
      <c r="I20" s="6"/>
      <c r="M20" s="6"/>
    </row>
    <row r="21" spans="2:13">
      <c r="I21" s="6"/>
      <c r="M21" s="6"/>
    </row>
    <row r="22" spans="2:13">
      <c r="I22" s="6"/>
      <c r="M22" s="6"/>
    </row>
    <row r="23" spans="2:13">
      <c r="I23" s="6"/>
      <c r="M23" s="6"/>
    </row>
    <row r="24" spans="2:13">
      <c r="I24" s="6"/>
      <c r="M24" s="6"/>
    </row>
    <row r="25" spans="2:13">
      <c r="I25" s="6"/>
      <c r="M25" s="6"/>
    </row>
    <row r="26" spans="2:13">
      <c r="I26" s="6"/>
      <c r="M26" s="6"/>
    </row>
    <row r="27" spans="2:13">
      <c r="I27" s="6"/>
      <c r="M27" s="6"/>
    </row>
    <row r="28" spans="2:13">
      <c r="I28" s="6"/>
      <c r="M28" s="6"/>
    </row>
    <row r="29" spans="2:13">
      <c r="I29" s="6"/>
      <c r="M29" s="6"/>
    </row>
    <row r="30" spans="2:13">
      <c r="I30" s="6"/>
      <c r="M30" s="6"/>
    </row>
    <row r="31" spans="2:13">
      <c r="I31" s="6"/>
      <c r="M31" s="6"/>
    </row>
    <row r="32" spans="2:13">
      <c r="I32" s="6"/>
      <c r="M32" s="6"/>
    </row>
    <row r="33" spans="7:13">
      <c r="I33" s="6"/>
      <c r="M33" s="6"/>
    </row>
    <row r="34" spans="7:13">
      <c r="I34" s="6"/>
      <c r="M34" s="6"/>
    </row>
    <row r="35" spans="7:13">
      <c r="I35" s="6"/>
      <c r="M35" s="6"/>
    </row>
    <row r="36" spans="7:13">
      <c r="I36" s="6"/>
      <c r="M36" s="6"/>
    </row>
    <row r="37" spans="7:13">
      <c r="I37" s="6"/>
      <c r="M37" s="6"/>
    </row>
    <row r="38" spans="7:13">
      <c r="I38" s="6"/>
      <c r="M38" s="6"/>
    </row>
    <row r="39" spans="7:13">
      <c r="I39" s="6"/>
      <c r="M39" s="6"/>
    </row>
    <row r="40" spans="7:13">
      <c r="I40" s="6"/>
      <c r="M40" s="6"/>
    </row>
    <row r="41" spans="7:13">
      <c r="I41" s="6"/>
      <c r="M41" s="6"/>
    </row>
    <row r="42" spans="7:13">
      <c r="I42" s="6"/>
      <c r="M42" s="6"/>
    </row>
    <row r="43" spans="7:13">
      <c r="I43" s="6"/>
      <c r="M43" s="6"/>
    </row>
    <row r="44" spans="7:13">
      <c r="I44" s="6"/>
      <c r="M44" s="6"/>
    </row>
    <row r="45" spans="7:13">
      <c r="I45" s="6"/>
      <c r="M45" s="6"/>
    </row>
    <row r="46" spans="7:13">
      <c r="I46" s="6"/>
      <c r="M46" s="6"/>
    </row>
    <row r="47" spans="7:13">
      <c r="G47" s="5"/>
      <c r="I47" s="6"/>
      <c r="M47" s="6"/>
    </row>
    <row r="48" spans="7:13">
      <c r="I48" s="6"/>
      <c r="M48" s="6"/>
    </row>
    <row r="49" spans="2:13">
      <c r="I49" s="6"/>
      <c r="M49" s="6"/>
    </row>
    <row r="50" spans="2:13">
      <c r="I50" s="6"/>
      <c r="M50" s="6"/>
    </row>
    <row r="51" spans="2:13">
      <c r="I51" s="6"/>
      <c r="M51" s="6"/>
    </row>
    <row r="52" spans="2:13">
      <c r="I52" s="6"/>
      <c r="M52" s="6"/>
    </row>
    <row r="53" spans="2:13">
      <c r="I53" s="6"/>
      <c r="M53" s="6"/>
    </row>
    <row r="54" spans="2:13">
      <c r="B54" s="12"/>
      <c r="C54" s="13"/>
      <c r="D54" s="14"/>
      <c r="E54" s="8"/>
      <c r="I54" s="6"/>
      <c r="M54" s="6"/>
    </row>
    <row r="55" spans="2:13">
      <c r="B55" s="12"/>
      <c r="C55" s="13"/>
      <c r="D55" s="14"/>
      <c r="E55" s="8"/>
      <c r="I55" s="6"/>
      <c r="M55" s="6"/>
    </row>
    <row r="56" spans="2:13">
      <c r="B56" s="12"/>
      <c r="C56" s="13"/>
      <c r="D56" s="14"/>
      <c r="E56" s="8"/>
      <c r="I56" s="6"/>
      <c r="M56" s="6"/>
    </row>
    <row r="57" spans="2:13">
      <c r="B57" s="12"/>
      <c r="C57" s="13"/>
      <c r="D57" s="14"/>
      <c r="E57" s="8"/>
      <c r="I57" s="6"/>
      <c r="M57" s="6"/>
    </row>
    <row r="58" spans="2:13">
      <c r="B58" s="12"/>
      <c r="C58" s="13"/>
      <c r="D58" s="14"/>
      <c r="E58" s="8"/>
      <c r="I58" s="6"/>
      <c r="M58" s="6"/>
    </row>
    <row r="59" spans="2:13">
      <c r="B59" s="12"/>
      <c r="C59" s="13"/>
      <c r="D59" s="14"/>
      <c r="E59" s="8"/>
      <c r="I59" s="6"/>
      <c r="M59" s="6"/>
    </row>
    <row r="60" spans="2:13">
      <c r="B60" s="12"/>
      <c r="C60" s="13"/>
      <c r="D60" s="14"/>
      <c r="E60" s="8"/>
      <c r="I60" s="6"/>
      <c r="M60" s="6"/>
    </row>
    <row r="61" spans="2:13">
      <c r="I61" s="6"/>
      <c r="M61" s="6"/>
    </row>
    <row r="62" spans="2:13">
      <c r="B62" s="12"/>
      <c r="D62" s="11"/>
      <c r="E62" s="8"/>
      <c r="I62" s="6"/>
      <c r="M62" s="6"/>
    </row>
    <row r="63" spans="2:13">
      <c r="B63" s="12"/>
      <c r="D63" s="14"/>
      <c r="E63" s="8"/>
      <c r="I63" s="6"/>
      <c r="M63" s="6"/>
    </row>
    <row r="64" spans="2:13">
      <c r="B64" s="12"/>
      <c r="D64" s="14"/>
      <c r="E64" s="8"/>
      <c r="I64" s="6"/>
      <c r="M64" s="6"/>
    </row>
    <row r="65" spans="2:13">
      <c r="B65" s="12"/>
      <c r="D65" s="14"/>
      <c r="E65" s="8"/>
      <c r="I65" s="6"/>
      <c r="M65" s="6"/>
    </row>
    <row r="66" spans="2:13">
      <c r="B66" s="12"/>
      <c r="D66" s="14"/>
      <c r="E66" s="8"/>
      <c r="I66" s="6"/>
      <c r="M66" s="6"/>
    </row>
    <row r="67" spans="2:13">
      <c r="B67" s="12"/>
      <c r="D67" s="14"/>
      <c r="E67" s="8"/>
      <c r="I67" s="6"/>
      <c r="M67" s="6"/>
    </row>
    <row r="68" spans="2:13">
      <c r="B68" s="12"/>
      <c r="D68" s="14"/>
      <c r="E68" s="8"/>
      <c r="I68" s="6"/>
      <c r="M68" s="6"/>
    </row>
    <row r="69" spans="2:13">
      <c r="I69" s="6"/>
      <c r="M69" s="6"/>
    </row>
    <row r="70" spans="2:13">
      <c r="I70" s="6"/>
      <c r="M70" s="6"/>
    </row>
    <row r="71" spans="2:13">
      <c r="I71" s="6"/>
      <c r="M71" s="6"/>
    </row>
    <row r="72" spans="2:13">
      <c r="I72" s="6"/>
      <c r="M72" s="6"/>
    </row>
    <row r="73" spans="2:13">
      <c r="I73" s="6"/>
      <c r="M73" s="6"/>
    </row>
    <row r="74" spans="2:13">
      <c r="I74" s="6"/>
      <c r="M74" s="6"/>
    </row>
    <row r="75" spans="2:13">
      <c r="I75" s="6"/>
      <c r="M75" s="6"/>
    </row>
    <row r="76" spans="2:13">
      <c r="I76" s="6"/>
      <c r="M76" s="6"/>
    </row>
    <row r="77" spans="2:13">
      <c r="I77" s="6"/>
      <c r="M77" s="6"/>
    </row>
    <row r="78" spans="2:13">
      <c r="I78" s="6"/>
      <c r="M78" s="6"/>
    </row>
    <row r="79" spans="2:13">
      <c r="I79" s="6"/>
      <c r="M79" s="6"/>
    </row>
    <row r="80" spans="2:13">
      <c r="I80" s="6"/>
      <c r="M80" s="6"/>
    </row>
    <row r="81" spans="9:13">
      <c r="I81" s="6"/>
      <c r="M81" s="6"/>
    </row>
    <row r="82" spans="9:13">
      <c r="I82" s="6"/>
      <c r="M82" s="6"/>
    </row>
    <row r="83" spans="9:13">
      <c r="I83" s="6"/>
      <c r="M83" s="6"/>
    </row>
    <row r="84" spans="9:13">
      <c r="I84" s="6"/>
      <c r="M84" s="6"/>
    </row>
    <row r="85" spans="9:13">
      <c r="I85" s="6"/>
      <c r="M85" s="6"/>
    </row>
    <row r="86" spans="9:13">
      <c r="I86" s="6"/>
      <c r="M86" s="6"/>
    </row>
    <row r="87" spans="9:13">
      <c r="I87" s="6"/>
      <c r="M87" s="6"/>
    </row>
    <row r="88" spans="9:13">
      <c r="I88" s="12"/>
      <c r="J88" s="15"/>
      <c r="K88" s="14"/>
      <c r="L88" s="9"/>
    </row>
    <row r="89" spans="9:13">
      <c r="I89" s="12"/>
      <c r="J89" s="15"/>
      <c r="K89" s="14"/>
      <c r="L89" s="9"/>
    </row>
    <row r="90" spans="9:13">
      <c r="I90" s="12"/>
      <c r="J90" s="15"/>
      <c r="K90" s="14"/>
      <c r="L90" s="9"/>
    </row>
    <row r="91" spans="9:13">
      <c r="I91" s="12"/>
      <c r="J91" s="15"/>
      <c r="K91" s="14"/>
      <c r="L91" s="9"/>
    </row>
    <row r="92" spans="9:13">
      <c r="I92" s="12"/>
      <c r="J92" s="15"/>
      <c r="K92" s="14"/>
      <c r="L92" s="9"/>
    </row>
    <row r="93" spans="9:13">
      <c r="I93" s="12"/>
      <c r="J93" s="15"/>
      <c r="K93" s="14"/>
      <c r="L93" s="9"/>
    </row>
    <row r="94" spans="9:13">
      <c r="I94" s="12"/>
      <c r="J94" s="15"/>
      <c r="K94" s="14"/>
      <c r="L94" s="9"/>
    </row>
    <row r="95" spans="9:13">
      <c r="I95" s="12"/>
      <c r="J95" s="15"/>
      <c r="K95" s="14"/>
      <c r="L95" s="9"/>
    </row>
    <row r="96" spans="9:13">
      <c r="I96" s="12"/>
      <c r="J96" s="15"/>
      <c r="K96" s="14"/>
      <c r="L96" s="9"/>
    </row>
    <row r="97" spans="9:12">
      <c r="I97" s="12"/>
      <c r="J97" s="15"/>
      <c r="K97" s="14"/>
      <c r="L97" s="9"/>
    </row>
    <row r="98" spans="9:12">
      <c r="I98" s="12"/>
      <c r="J98" s="15"/>
      <c r="K98" s="14"/>
      <c r="L98" s="9"/>
    </row>
    <row r="99" spans="9:12">
      <c r="I99" s="12"/>
      <c r="J99" s="15"/>
      <c r="K99" s="14"/>
      <c r="L99" s="9"/>
    </row>
    <row r="100" spans="9:12">
      <c r="I100" s="12"/>
      <c r="J100" s="15"/>
      <c r="K100" s="14"/>
      <c r="L100" s="9"/>
    </row>
    <row r="101" spans="9:12">
      <c r="I101" s="12"/>
      <c r="J101" s="15"/>
      <c r="K101" s="14"/>
      <c r="L101" s="9"/>
    </row>
    <row r="102" spans="9:12">
      <c r="I102" s="12"/>
      <c r="J102" s="15"/>
      <c r="K102" s="14"/>
      <c r="L102" s="9"/>
    </row>
    <row r="103" spans="9:12">
      <c r="I103" s="12"/>
      <c r="J103" s="15"/>
      <c r="K103" s="14"/>
      <c r="L103" s="9"/>
    </row>
    <row r="104" spans="9:12">
      <c r="I104" s="12"/>
      <c r="J104" s="15"/>
      <c r="K104" s="14"/>
      <c r="L104" s="9"/>
    </row>
    <row r="105" spans="9:12">
      <c r="I105" s="12"/>
      <c r="J105" s="15"/>
      <c r="K105" s="14"/>
      <c r="L105" s="9"/>
    </row>
    <row r="106" spans="9:12">
      <c r="I106" s="12"/>
      <c r="J106" s="15"/>
      <c r="K106" s="14"/>
      <c r="L106" s="9"/>
    </row>
    <row r="107" spans="9:12">
      <c r="I107" s="12"/>
      <c r="J107" s="15"/>
      <c r="K107" s="14"/>
      <c r="L107" s="9"/>
    </row>
    <row r="108" spans="9:12">
      <c r="I108" s="12"/>
      <c r="J108" s="15"/>
      <c r="K108" s="14"/>
      <c r="L108" s="9"/>
    </row>
    <row r="109" spans="9:12">
      <c r="I109" s="12"/>
      <c r="J109" s="15"/>
      <c r="K109" s="14"/>
      <c r="L109" s="9"/>
    </row>
    <row r="110" spans="9:12">
      <c r="I110" s="12"/>
      <c r="J110" s="15"/>
      <c r="K110" s="14"/>
      <c r="L110" s="9"/>
    </row>
    <row r="111" spans="9:12">
      <c r="I111" s="12"/>
      <c r="J111" s="15"/>
      <c r="K111" s="14"/>
      <c r="L111" s="9"/>
    </row>
    <row r="112" spans="9:12">
      <c r="I112" s="12"/>
      <c r="J112" s="15"/>
      <c r="K112" s="14"/>
      <c r="L112" s="9"/>
    </row>
    <row r="113" spans="9:12">
      <c r="I113" s="12"/>
      <c r="J113" s="15"/>
      <c r="K113" s="14"/>
      <c r="L113" s="9"/>
    </row>
    <row r="114" spans="9:12">
      <c r="I114" s="12"/>
      <c r="J114" s="15"/>
      <c r="K114" s="14"/>
      <c r="L114" s="9"/>
    </row>
    <row r="115" spans="9:12">
      <c r="I115" s="12"/>
      <c r="J115" s="15"/>
      <c r="K115" s="14"/>
      <c r="L115" s="9"/>
    </row>
    <row r="116" spans="9:12">
      <c r="I116" s="12"/>
      <c r="J116" s="15"/>
      <c r="K116" s="14"/>
      <c r="L116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RoI Wind</vt:lpstr>
      <vt:lpstr>NI Wind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ONEILL</dc:creator>
  <cp:lastModifiedBy>ONEILL</cp:lastModifiedBy>
  <dcterms:created xsi:type="dcterms:W3CDTF">2009-05-05T12:23:39Z</dcterms:created>
  <dcterms:modified xsi:type="dcterms:W3CDTF">2009-11-05T10:17:56Z</dcterms:modified>
</cp:coreProperties>
</file>